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7385" windowHeight="11760" activeTab="0"/>
  </bookViews>
  <sheets>
    <sheet name="U9 Girls" sheetId="1" r:id="rId1"/>
    <sheet name="U9 Boys" sheetId="2" r:id="rId2"/>
    <sheet name="U11 Girls" sheetId="3" r:id="rId3"/>
    <sheet name="U11 Boys" sheetId="4" r:id="rId4"/>
    <sheet name="U13 Girls" sheetId="5" r:id="rId5"/>
    <sheet name="U13 Boys" sheetId="6" r:id="rId6"/>
    <sheet name="U15 Girls" sheetId="7" r:id="rId7"/>
    <sheet name="U15 Boys" sheetId="8" r:id="rId8"/>
    <sheet name="Declared athletes" sheetId="9" r:id="rId9"/>
  </sheets>
  <definedNames>
    <definedName name="_xlnm._FilterDatabase" localSheetId="8" hidden="1">'Declared athletes'!$B$2:$H$260</definedName>
  </definedNames>
  <calcPr fullCalcOnLoad="1"/>
</workbook>
</file>

<file path=xl/sharedStrings.xml><?xml version="1.0" encoding="utf-8"?>
<sst xmlns="http://schemas.openxmlformats.org/spreadsheetml/2006/main" count="1509" uniqueCount="426">
  <si>
    <t>Destination Basingstoke Junior Cross Country League</t>
  </si>
  <si>
    <t>U9 G</t>
  </si>
  <si>
    <t>Individual Results</t>
  </si>
  <si>
    <t>Pos</t>
  </si>
  <si>
    <t>No</t>
  </si>
  <si>
    <t>Name</t>
  </si>
  <si>
    <t>Club/School</t>
  </si>
  <si>
    <t>Time</t>
  </si>
  <si>
    <t>U15B</t>
  </si>
  <si>
    <t>U15G</t>
  </si>
  <si>
    <t>U13B</t>
  </si>
  <si>
    <t>U13G</t>
  </si>
  <si>
    <t>U11B</t>
  </si>
  <si>
    <t>U11G</t>
  </si>
  <si>
    <t>U9 B</t>
  </si>
  <si>
    <t>Evie</t>
  </si>
  <si>
    <t>F</t>
  </si>
  <si>
    <t>U11</t>
  </si>
  <si>
    <t>Andover AC</t>
  </si>
  <si>
    <t xml:space="preserve">Elizabeth </t>
  </si>
  <si>
    <t>Massey</t>
  </si>
  <si>
    <t xml:space="preserve">Olivia </t>
  </si>
  <si>
    <t>Callen-Organ</t>
  </si>
  <si>
    <t>Dougie</t>
  </si>
  <si>
    <t>Burt</t>
  </si>
  <si>
    <t>M</t>
  </si>
  <si>
    <t>Fraser</t>
  </si>
  <si>
    <t>McGilvray</t>
  </si>
  <si>
    <t>Archie</t>
  </si>
  <si>
    <t>Pinchbeck</t>
  </si>
  <si>
    <t>Tom</t>
  </si>
  <si>
    <t>Lang</t>
  </si>
  <si>
    <t>Jack</t>
  </si>
  <si>
    <t>Jobling</t>
  </si>
  <si>
    <t>Angus</t>
  </si>
  <si>
    <t>Bone</t>
  </si>
  <si>
    <t>Roman</t>
  </si>
  <si>
    <t>Turner</t>
  </si>
  <si>
    <t>Harry</t>
  </si>
  <si>
    <t>Law</t>
  </si>
  <si>
    <t>Chloe</t>
  </si>
  <si>
    <t>Catherine</t>
  </si>
  <si>
    <t>Paddy</t>
  </si>
  <si>
    <t>U15</t>
  </si>
  <si>
    <t>Ria</t>
  </si>
  <si>
    <t>Thurston</t>
  </si>
  <si>
    <t>Frank</t>
  </si>
  <si>
    <t>Flitter</t>
  </si>
  <si>
    <t xml:space="preserve">Anna </t>
  </si>
  <si>
    <t>Edwards</t>
  </si>
  <si>
    <t>U09</t>
  </si>
  <si>
    <t>Basingstoke and Mid Hants</t>
  </si>
  <si>
    <t>Brooke</t>
  </si>
  <si>
    <t>Blanchard</t>
  </si>
  <si>
    <t>Denaya</t>
  </si>
  <si>
    <t>Guma</t>
  </si>
  <si>
    <t>Dinobi</t>
  </si>
  <si>
    <t>Okafor</t>
  </si>
  <si>
    <t>Isobel</t>
  </si>
  <si>
    <t>Williams</t>
  </si>
  <si>
    <t>Izabel</t>
  </si>
  <si>
    <t xml:space="preserve">Brown </t>
  </si>
  <si>
    <t>Leah</t>
  </si>
  <si>
    <t>Marques Garcia</t>
  </si>
  <si>
    <t>Phoebe</t>
  </si>
  <si>
    <t>Page</t>
  </si>
  <si>
    <t>Sophia</t>
  </si>
  <si>
    <t>Lorraine</t>
  </si>
  <si>
    <t>Sophie</t>
  </si>
  <si>
    <t>Browning</t>
  </si>
  <si>
    <t>Alyssa</t>
  </si>
  <si>
    <t>Annabelle</t>
  </si>
  <si>
    <t>Townley-Berry</t>
  </si>
  <si>
    <t xml:space="preserve">Charlotte </t>
  </si>
  <si>
    <t>Dransfield</t>
  </si>
  <si>
    <t>Daisy</t>
  </si>
  <si>
    <t>Allford</t>
  </si>
  <si>
    <t>Edmondson</t>
  </si>
  <si>
    <t>Gracie</t>
  </si>
  <si>
    <t>Della-Savina</t>
  </si>
  <si>
    <t>Imogen</t>
  </si>
  <si>
    <t>Cullum</t>
  </si>
  <si>
    <t>Lauren</t>
  </si>
  <si>
    <t>Sawers</t>
  </si>
  <si>
    <t>Macy</t>
  </si>
  <si>
    <t>Connelly</t>
  </si>
  <si>
    <t>Matilda</t>
  </si>
  <si>
    <t>Gibson</t>
  </si>
  <si>
    <t>Millie</t>
  </si>
  <si>
    <t>Coleman</t>
  </si>
  <si>
    <t>Milly</t>
  </si>
  <si>
    <t>Dedman</t>
  </si>
  <si>
    <t>Molly</t>
  </si>
  <si>
    <t>Kenward</t>
  </si>
  <si>
    <t>Sommer</t>
  </si>
  <si>
    <t>Aimee</t>
  </si>
  <si>
    <t>Cantle</t>
  </si>
  <si>
    <t>U13</t>
  </si>
  <si>
    <t>Amelia</t>
  </si>
  <si>
    <t>Atherton</t>
  </si>
  <si>
    <t>Fenella</t>
  </si>
  <si>
    <t>Ruane</t>
  </si>
  <si>
    <t>Grace</t>
  </si>
  <si>
    <t>Kirby</t>
  </si>
  <si>
    <t xml:space="preserve">Harriet </t>
  </si>
  <si>
    <t>Dunscombe</t>
  </si>
  <si>
    <t>Isabelle</t>
  </si>
  <si>
    <t>Jessie</t>
  </si>
  <si>
    <t>Hill</t>
  </si>
  <si>
    <t>Josephine</t>
  </si>
  <si>
    <t>O'Neill</t>
  </si>
  <si>
    <t>Libbie</t>
  </si>
  <si>
    <t>Gundry</t>
  </si>
  <si>
    <t>Maddie</t>
  </si>
  <si>
    <t>Lakeland</t>
  </si>
  <si>
    <t>Megan</t>
  </si>
  <si>
    <t>Poppy</t>
  </si>
  <si>
    <t>Morris</t>
  </si>
  <si>
    <t>Sienna</t>
  </si>
  <si>
    <t>Richardson</t>
  </si>
  <si>
    <t>Sloat</t>
  </si>
  <si>
    <t>3739496</t>
  </si>
  <si>
    <t>Emily</t>
  </si>
  <si>
    <t xml:space="preserve">U13 </t>
  </si>
  <si>
    <t>Temp member</t>
  </si>
  <si>
    <t>Cara</t>
  </si>
  <si>
    <t>McGrath</t>
  </si>
  <si>
    <t>Georgina</t>
  </si>
  <si>
    <t>Brooks</t>
  </si>
  <si>
    <t>Isabel</t>
  </si>
  <si>
    <t>Pinder</t>
  </si>
  <si>
    <t>Izzy</t>
  </si>
  <si>
    <t>Ruth</t>
  </si>
  <si>
    <t>Lizzy</t>
  </si>
  <si>
    <t>Worsnop</t>
  </si>
  <si>
    <t>Albie</t>
  </si>
  <si>
    <t>Parker</t>
  </si>
  <si>
    <t>Lamport</t>
  </si>
  <si>
    <t xml:space="preserve">Dylan </t>
  </si>
  <si>
    <t>Deveraux</t>
  </si>
  <si>
    <t>Elliott</t>
  </si>
  <si>
    <t>Breeds</t>
  </si>
  <si>
    <t>George</t>
  </si>
  <si>
    <t>Hedderley</t>
  </si>
  <si>
    <t>Allcock</t>
  </si>
  <si>
    <t>Jacob</t>
  </si>
  <si>
    <t>Amos</t>
  </si>
  <si>
    <t>Kieron</t>
  </si>
  <si>
    <t>Walker</t>
  </si>
  <si>
    <t>Loki</t>
  </si>
  <si>
    <t>Chaffey</t>
  </si>
  <si>
    <t>Matthew</t>
  </si>
  <si>
    <t>Sweet</t>
  </si>
  <si>
    <t>Michael</t>
  </si>
  <si>
    <t>Byrne</t>
  </si>
  <si>
    <t>Samuel</t>
  </si>
  <si>
    <t>Stanley</t>
  </si>
  <si>
    <t>Theo</t>
  </si>
  <si>
    <t>Alex</t>
  </si>
  <si>
    <t>Alfie</t>
  </si>
  <si>
    <t>Wells</t>
  </si>
  <si>
    <t xml:space="preserve">Ben </t>
  </si>
  <si>
    <t>Read</t>
  </si>
  <si>
    <t>Charlie</t>
  </si>
  <si>
    <t>Coveney</t>
  </si>
  <si>
    <t>Sharp</t>
  </si>
  <si>
    <t>Ijoba</t>
  </si>
  <si>
    <t>Olopade</t>
  </si>
  <si>
    <t>Jake</t>
  </si>
  <si>
    <t>Joseph</t>
  </si>
  <si>
    <t>Rodd</t>
  </si>
  <si>
    <t>Kenoe</t>
  </si>
  <si>
    <t>Lewis</t>
  </si>
  <si>
    <t>Miles</t>
  </si>
  <si>
    <t>Dore</t>
  </si>
  <si>
    <t xml:space="preserve">Noah </t>
  </si>
  <si>
    <t>Patrick</t>
  </si>
  <si>
    <t>Phillip</t>
  </si>
  <si>
    <t>Kakari</t>
  </si>
  <si>
    <t xml:space="preserve">Thomas </t>
  </si>
  <si>
    <t>Tristan</t>
  </si>
  <si>
    <t>Sutton</t>
  </si>
  <si>
    <t>William</t>
  </si>
  <si>
    <t xml:space="preserve">Aiden </t>
  </si>
  <si>
    <t>Leavey</t>
  </si>
  <si>
    <t>White</t>
  </si>
  <si>
    <t>Boyd</t>
  </si>
  <si>
    <t>Jno_Lewis</t>
  </si>
  <si>
    <t>Guy</t>
  </si>
  <si>
    <t>Stevens</t>
  </si>
  <si>
    <t>James</t>
  </si>
  <si>
    <t>Kean</t>
  </si>
  <si>
    <t>Hamilton-Jones</t>
  </si>
  <si>
    <t xml:space="preserve">Leo </t>
  </si>
  <si>
    <t>Liversage</t>
  </si>
  <si>
    <t>Leon</t>
  </si>
  <si>
    <t>Ruffle</t>
  </si>
  <si>
    <t>Louie</t>
  </si>
  <si>
    <t>Oliver</t>
  </si>
  <si>
    <t>Marshall</t>
  </si>
  <si>
    <t>Sam</t>
  </si>
  <si>
    <t>Graham</t>
  </si>
  <si>
    <t xml:space="preserve">Sam </t>
  </si>
  <si>
    <t>Jarrett</t>
  </si>
  <si>
    <t>Sammy</t>
  </si>
  <si>
    <t>Joshua</t>
  </si>
  <si>
    <t>Kemp</t>
  </si>
  <si>
    <t>Oli</t>
  </si>
  <si>
    <t>Morgan</t>
  </si>
  <si>
    <t>Smith</t>
  </si>
  <si>
    <t xml:space="preserve">Richard </t>
  </si>
  <si>
    <t>Bristow</t>
  </si>
  <si>
    <t>602X</t>
  </si>
  <si>
    <t>Hempstead</t>
  </si>
  <si>
    <t>U17</t>
  </si>
  <si>
    <t>Robinson</t>
  </si>
  <si>
    <t>Fleet and Crookham AC</t>
  </si>
  <si>
    <t>Sharratt</t>
  </si>
  <si>
    <t>Amy</t>
  </si>
  <si>
    <t>Pankhurst</t>
  </si>
  <si>
    <t>Bethany</t>
  </si>
  <si>
    <t>Hearn</t>
  </si>
  <si>
    <t>Price</t>
  </si>
  <si>
    <t>Rebecca</t>
  </si>
  <si>
    <t>Puxley</t>
  </si>
  <si>
    <t>Grice</t>
  </si>
  <si>
    <t>Caitlin</t>
  </si>
  <si>
    <t>Fletcher</t>
  </si>
  <si>
    <t>Ruby</t>
  </si>
  <si>
    <t>Tilly</t>
  </si>
  <si>
    <t>Charlotte</t>
  </si>
  <si>
    <t>Sullivan</t>
  </si>
  <si>
    <t>Erwin</t>
  </si>
  <si>
    <t>Tara</t>
  </si>
  <si>
    <t>Sirjuesingh</t>
  </si>
  <si>
    <t>Olivia</t>
  </si>
  <si>
    <t>Blacow</t>
  </si>
  <si>
    <t>Caitriona</t>
  </si>
  <si>
    <t>Farrell</t>
  </si>
  <si>
    <t>Joe</t>
  </si>
  <si>
    <t>Morrissy</t>
  </si>
  <si>
    <t>Hooper</t>
  </si>
  <si>
    <t>Deacon</t>
  </si>
  <si>
    <t>Maynard</t>
  </si>
  <si>
    <t>Clark</t>
  </si>
  <si>
    <t>Nassar</t>
  </si>
  <si>
    <t>Alexandre</t>
  </si>
  <si>
    <t>Austen</t>
  </si>
  <si>
    <t>Bassett</t>
  </si>
  <si>
    <t>Aaron</t>
  </si>
  <si>
    <t>Webb</t>
  </si>
  <si>
    <t>Pearson</t>
  </si>
  <si>
    <t>Jackson</t>
  </si>
  <si>
    <t>Alexander</t>
  </si>
  <si>
    <t>Richards</t>
  </si>
  <si>
    <t>Pen</t>
  </si>
  <si>
    <t>Finlay</t>
  </si>
  <si>
    <t>Jackson-Reay</t>
  </si>
  <si>
    <t>Cameron</t>
  </si>
  <si>
    <t>Olly</t>
  </si>
  <si>
    <t>Cradden</t>
  </si>
  <si>
    <t>Benjamin</t>
  </si>
  <si>
    <t>Elliot</t>
  </si>
  <si>
    <t>Mair</t>
  </si>
  <si>
    <t>Harrison</t>
  </si>
  <si>
    <t>Wray</t>
  </si>
  <si>
    <t>McGuinness</t>
  </si>
  <si>
    <t>Gregor</t>
  </si>
  <si>
    <t>Tutt</t>
  </si>
  <si>
    <t>Yusuf</t>
  </si>
  <si>
    <t>Cassim</t>
  </si>
  <si>
    <t>Jamie</t>
  </si>
  <si>
    <t>Tulip</t>
  </si>
  <si>
    <t>Adam</t>
  </si>
  <si>
    <t>Carman</t>
  </si>
  <si>
    <t>Buchanan Barlow</t>
  </si>
  <si>
    <t>EA Number</t>
  </si>
  <si>
    <t>726X</t>
  </si>
  <si>
    <t>724X</t>
  </si>
  <si>
    <t>725X</t>
  </si>
  <si>
    <t>777X</t>
  </si>
  <si>
    <t>Darcy</t>
  </si>
  <si>
    <t>Sherlock</t>
  </si>
  <si>
    <t>Georgie</t>
  </si>
  <si>
    <t>Barrett</t>
  </si>
  <si>
    <t>Harvey-Meyer</t>
  </si>
  <si>
    <t>Bowen</t>
  </si>
  <si>
    <t>Isla</t>
  </si>
  <si>
    <t xml:space="preserve">Pasha </t>
  </si>
  <si>
    <t>Cobbett</t>
  </si>
  <si>
    <t>Rixson</t>
  </si>
  <si>
    <t>Seren</t>
  </si>
  <si>
    <t>Daniel</t>
  </si>
  <si>
    <t>Slade</t>
  </si>
  <si>
    <t>Stephanie</t>
  </si>
  <si>
    <t>Heine</t>
  </si>
  <si>
    <t xml:space="preserve">Caitlin </t>
  </si>
  <si>
    <t>Pickup</t>
  </si>
  <si>
    <t>Kathleen</t>
  </si>
  <si>
    <t>Hogan</t>
  </si>
  <si>
    <t>Latisha</t>
  </si>
  <si>
    <t>Convery</t>
  </si>
  <si>
    <t>McMahon</t>
  </si>
  <si>
    <t>Marcus</t>
  </si>
  <si>
    <t>Isaac</t>
  </si>
  <si>
    <t>Barney</t>
  </si>
  <si>
    <t>Reuben</t>
  </si>
  <si>
    <t>Hitchings</t>
  </si>
  <si>
    <t>Henry</t>
  </si>
  <si>
    <t>Morse</t>
  </si>
  <si>
    <t>1st</t>
  </si>
  <si>
    <t>2nd</t>
  </si>
  <si>
    <t>3rd</t>
  </si>
  <si>
    <t>4th</t>
  </si>
  <si>
    <t>total</t>
  </si>
  <si>
    <t>m/f</t>
  </si>
  <si>
    <t>num</t>
  </si>
  <si>
    <t>name</t>
  </si>
  <si>
    <t>ea</t>
  </si>
  <si>
    <t>club</t>
  </si>
  <si>
    <t>Culver</t>
  </si>
  <si>
    <t>Age Group</t>
  </si>
  <si>
    <t>Nickson</t>
  </si>
  <si>
    <t>Vermeer</t>
  </si>
  <si>
    <t>Ellie</t>
  </si>
  <si>
    <t>Single</t>
  </si>
  <si>
    <t>Parkinson</t>
  </si>
  <si>
    <t>Nick</t>
  </si>
  <si>
    <t>Crowdy</t>
  </si>
  <si>
    <t>Iysha</t>
  </si>
  <si>
    <t xml:space="preserve">Evan </t>
  </si>
  <si>
    <t>Shulyak</t>
  </si>
  <si>
    <t>Dale</t>
  </si>
  <si>
    <t>Katie</t>
  </si>
  <si>
    <t>Bury</t>
  </si>
  <si>
    <t xml:space="preserve">Hamilton </t>
  </si>
  <si>
    <t>Coutts</t>
  </si>
  <si>
    <t xml:space="preserve">Elisa </t>
  </si>
  <si>
    <t>Xanthe</t>
  </si>
  <si>
    <t>Symington</t>
  </si>
  <si>
    <t>Sami</t>
  </si>
  <si>
    <t>Adeyeye</t>
  </si>
  <si>
    <t>Carroll</t>
  </si>
  <si>
    <t>Ward</t>
  </si>
  <si>
    <t>Lumsden</t>
  </si>
  <si>
    <t>Orla</t>
  </si>
  <si>
    <t>Galloway</t>
  </si>
  <si>
    <t>Nuala</t>
  </si>
  <si>
    <t>636X</t>
  </si>
  <si>
    <t>Rugman</t>
  </si>
  <si>
    <t xml:space="preserve">Alex </t>
  </si>
  <si>
    <t>Blackburn</t>
  </si>
  <si>
    <t>Nicholas</t>
  </si>
  <si>
    <t>Thomas</t>
  </si>
  <si>
    <t>639X</t>
  </si>
  <si>
    <t>Luca</t>
  </si>
  <si>
    <t>Hartley</t>
  </si>
  <si>
    <t>U9</t>
  </si>
  <si>
    <t>Wilf</t>
  </si>
  <si>
    <t>McKinley</t>
  </si>
  <si>
    <t>Dominic</t>
  </si>
  <si>
    <t>Kerrison</t>
  </si>
  <si>
    <t>Dylan</t>
  </si>
  <si>
    <t>Evelyn</t>
  </si>
  <si>
    <t>Eleanor</t>
  </si>
  <si>
    <t>Tarbutt</t>
  </si>
  <si>
    <t>Lucy</t>
  </si>
  <si>
    <t>Bethan</t>
  </si>
  <si>
    <t>Paton</t>
  </si>
  <si>
    <t>Neve</t>
  </si>
  <si>
    <t>Dawson</t>
  </si>
  <si>
    <t>Etherington</t>
  </si>
  <si>
    <t>Gostelow</t>
  </si>
  <si>
    <t>Abigail</t>
  </si>
  <si>
    <t>Ponsonby</t>
  </si>
  <si>
    <t>Keira</t>
  </si>
  <si>
    <t>Etherington-Smith</t>
  </si>
  <si>
    <t>Isabella</t>
  </si>
  <si>
    <t>Owen</t>
  </si>
  <si>
    <t>Zander</t>
  </si>
  <si>
    <t>Match 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</si>
  <si>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</si>
  <si>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</si>
  <si>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</si>
  <si>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</si>
  <si>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</si>
  <si>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</si>
  <si>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</si>
  <si>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</si>
  <si>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</si>
  <si>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</si>
  <si>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</si>
  <si>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</si>
  <si>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</si>
  <si>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</si>
  <si>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</si>
  <si>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</si>
  <si>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18</t>
  </si>
  <si>
    <t>Toby</t>
  </si>
  <si>
    <t>Brawn</t>
  </si>
  <si>
    <t>*ran as 634</t>
  </si>
  <si>
    <t>*ran as 643</t>
  </si>
  <si>
    <t>*ran as 644</t>
  </si>
  <si>
    <t xml:space="preserve">Amelia </t>
  </si>
  <si>
    <t>Horsey</t>
  </si>
  <si>
    <t xml:space="preserve">Matthew </t>
  </si>
  <si>
    <t>Collier</t>
  </si>
  <si>
    <t>621X</t>
  </si>
  <si>
    <t>Blenkarn</t>
  </si>
  <si>
    <t>Martha</t>
  </si>
  <si>
    <t>Cruikshanks</t>
  </si>
  <si>
    <t>Avril</t>
  </si>
  <si>
    <t>Perera</t>
  </si>
  <si>
    <t>Francesca</t>
  </si>
  <si>
    <t>Grogut</t>
  </si>
  <si>
    <t>Freya</t>
  </si>
  <si>
    <t>Philip</t>
  </si>
  <si>
    <t>Robyn</t>
  </si>
  <si>
    <t>Scott</t>
  </si>
  <si>
    <t>Jessica</t>
  </si>
  <si>
    <t>Neat</t>
  </si>
  <si>
    <t xml:space="preserve">Hannah </t>
  </si>
  <si>
    <t>Wheeler</t>
  </si>
  <si>
    <t xml:space="preserve">Amy </t>
  </si>
  <si>
    <t>Merrick</t>
  </si>
  <si>
    <t>Cornish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</si>
</sst>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  <numFmt numFmtId="165" formatCode="d/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8"/>
      <name val="Arial"/>
      <family val="0"/>
    </font>
    <font>
      <sz val="12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2" fillId="33" borderId="12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Fill="1" applyBorder="1" applyAlignment="1">
      <alignment/>
    </xf>
    <xf numFmtId="0" fontId="0" fillId="34" borderId="13" xfId="56" applyFont="1" applyFill="1" applyBorder="1">
      <alignment/>
      <protection/>
    </xf>
    <xf numFmtId="0" fontId="0" fillId="34" borderId="13" xfId="56" applyFont="1" applyFill="1" applyBorder="1" applyAlignment="1">
      <alignment horizontal="left"/>
      <protection/>
    </xf>
    <xf numFmtId="0" fontId="8" fillId="0" borderId="13" xfId="56" applyFont="1" applyBorder="1">
      <alignment/>
      <protection/>
    </xf>
    <xf numFmtId="0" fontId="0" fillId="0" borderId="13" xfId="0" applyFont="1" applyBorder="1" applyAlignment="1">
      <alignment/>
    </xf>
    <xf numFmtId="0" fontId="8" fillId="0" borderId="13" xfId="56" applyNumberFormat="1" applyFont="1" applyBorder="1">
      <alignment/>
      <protection/>
    </xf>
    <xf numFmtId="49" fontId="2" fillId="33" borderId="14" xfId="0" applyNumberFormat="1" applyFont="1" applyFill="1" applyBorder="1" applyAlignment="1" applyProtection="1">
      <alignment horizontal="center"/>
      <protection locked="0"/>
    </xf>
    <xf numFmtId="49" fontId="2" fillId="33" borderId="15" xfId="0" applyNumberFormat="1" applyFont="1" applyFill="1" applyBorder="1" applyAlignment="1" applyProtection="1">
      <alignment horizontal="center"/>
      <protection locked="0"/>
    </xf>
    <xf numFmtId="49" fontId="2" fillId="33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165" fontId="8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8" fillId="0" borderId="0" xfId="0" applyNumberFormat="1" applyFont="1" applyFill="1" applyBorder="1" applyAlignment="1">
      <alignment/>
    </xf>
    <xf numFmtId="0" fontId="0" fillId="0" borderId="0" xfId="56" applyFont="1" applyFill="1" applyBorder="1">
      <alignment/>
      <protection/>
    </xf>
    <xf numFmtId="0" fontId="8" fillId="0" borderId="0" xfId="56" applyNumberFormat="1" applyFont="1" applyFill="1" applyBorder="1">
      <alignment/>
      <protection/>
    </xf>
    <xf numFmtId="0" fontId="8" fillId="0" borderId="0" xfId="56" applyFont="1" applyFill="1" applyBorder="1">
      <alignment/>
      <protection/>
    </xf>
    <xf numFmtId="0" fontId="7" fillId="0" borderId="0" xfId="0" applyFont="1" applyFill="1" applyBorder="1" applyAlignment="1">
      <alignment horizontal="center"/>
    </xf>
    <xf numFmtId="0" fontId="7" fillId="0" borderId="0" xfId="56" applyFont="1" applyFill="1" applyBorder="1" applyAlignment="1">
      <alignment horizontal="center"/>
      <protection/>
    </xf>
    <xf numFmtId="0" fontId="0" fillId="33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13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56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7" fillId="33" borderId="13" xfId="56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56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10" fillId="0" borderId="0" xfId="56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8" fillId="35" borderId="1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8" fillId="0" borderId="0" xfId="56" applyFont="1" applyBorder="1">
      <alignment/>
      <protection/>
    </xf>
    <xf numFmtId="0" fontId="8" fillId="0" borderId="0" xfId="56" applyNumberFormat="1" applyFont="1" applyBorder="1">
      <alignment/>
      <protection/>
    </xf>
    <xf numFmtId="0" fontId="0" fillId="34" borderId="0" xfId="56" applyFont="1" applyFill="1" applyBorder="1">
      <alignment/>
      <protection/>
    </xf>
    <xf numFmtId="0" fontId="4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8" fillId="0" borderId="13" xfId="56" applyNumberFormat="1" applyFont="1" applyFill="1" applyBorder="1" applyAlignment="1">
      <alignment horizontal="center"/>
      <protection/>
    </xf>
    <xf numFmtId="0" fontId="0" fillId="0" borderId="13" xfId="56" applyFont="1" applyFill="1" applyBorder="1" applyAlignment="1">
      <alignment horizontal="center"/>
      <protection/>
    </xf>
    <xf numFmtId="0" fontId="8" fillId="0" borderId="13" xfId="56" applyNumberFormat="1" applyFont="1" applyFill="1" applyBorder="1" applyAlignment="1">
      <alignment horizontal="center"/>
      <protection/>
    </xf>
    <xf numFmtId="0" fontId="0" fillId="0" borderId="0" xfId="56" applyFont="1" applyFill="1" applyBorder="1">
      <alignment/>
      <protection/>
    </xf>
    <xf numFmtId="0" fontId="8" fillId="0" borderId="0" xfId="56" applyNumberFormat="1" applyFont="1" applyFill="1" applyBorder="1">
      <alignment/>
      <protection/>
    </xf>
    <xf numFmtId="0" fontId="8" fillId="0" borderId="0" xfId="56" applyFont="1" applyFill="1" applyBorder="1">
      <alignment/>
      <protection/>
    </xf>
    <xf numFmtId="0" fontId="8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5" fontId="8" fillId="0" borderId="13" xfId="0" applyNumberFormat="1" applyFont="1" applyBorder="1" applyAlignment="1">
      <alignment/>
    </xf>
    <xf numFmtId="1" fontId="8" fillId="0" borderId="13" xfId="0" applyNumberFormat="1" applyFont="1" applyFill="1" applyBorder="1" applyAlignment="1">
      <alignment horizontal="center"/>
    </xf>
    <xf numFmtId="0" fontId="0" fillId="0" borderId="13" xfId="56" applyFont="1" applyFill="1" applyBorder="1" applyAlignment="1">
      <alignment horizontal="center"/>
      <protection/>
    </xf>
    <xf numFmtId="0" fontId="8" fillId="0" borderId="13" xfId="56" applyNumberFormat="1" applyFont="1" applyFill="1" applyBorder="1" applyAlignment="1">
      <alignment horizontal="center"/>
      <protection/>
    </xf>
    <xf numFmtId="1" fontId="8" fillId="0" borderId="13" xfId="56" applyNumberFormat="1" applyFont="1" applyFill="1" applyBorder="1" applyAlignment="1">
      <alignment horizontal="center"/>
      <protection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4" fontId="0" fillId="34" borderId="13" xfId="56" applyNumberFormat="1" applyFont="1" applyFill="1" applyBorder="1">
      <alignment/>
      <protection/>
    </xf>
    <xf numFmtId="0" fontId="0" fillId="34" borderId="13" xfId="56" applyFont="1" applyFill="1" applyBorder="1">
      <alignment/>
      <protection/>
    </xf>
    <xf numFmtId="0" fontId="0" fillId="34" borderId="13" xfId="56" applyFont="1" applyFill="1" applyBorder="1" applyAlignment="1">
      <alignment horizontal="left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3" fillId="0" borderId="17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14.00390625" style="0" customWidth="1"/>
    <col min="5" max="5" width="12.421875" style="0" customWidth="1"/>
    <col min="6" max="6" width="24.57421875" style="0" customWidth="1"/>
    <col min="10" max="10" width="24.28125" style="0" bestFit="1" customWidth="1"/>
    <col min="14" max="14" width="9.140625" style="0" customWidth="1"/>
  </cols>
  <sheetData>
    <row r="1" spans="5:12" ht="23.25">
      <c r="E1" s="6" t="s">
        <v>0</v>
      </c>
      <c r="F1" s="6"/>
      <c r="G1" s="6"/>
      <c r="H1" s="6"/>
      <c r="I1" s="6"/>
      <c r="J1" s="6"/>
      <c r="K1" s="7"/>
      <c r="L1" s="7"/>
    </row>
    <row r="3" ht="23.25">
      <c r="H3" s="8" t="s">
        <v>1</v>
      </c>
    </row>
    <row r="5" spans="1:8" ht="20.25">
      <c r="A5" s="1" t="s">
        <v>2</v>
      </c>
      <c r="B5" s="2"/>
      <c r="C5" s="2"/>
      <c r="D5" s="3" t="s">
        <v>380</v>
      </c>
      <c r="E5" s="3"/>
      <c r="F5" s="3"/>
      <c r="G5" s="4"/>
      <c r="H5" s="5"/>
    </row>
    <row r="6" spans="1:11" ht="16.5" thickBot="1">
      <c r="A6" s="26" t="s">
        <v>3</v>
      </c>
      <c r="B6" s="26" t="s">
        <v>4</v>
      </c>
      <c r="C6" s="91" t="s">
        <v>5</v>
      </c>
      <c r="D6" s="92"/>
      <c r="E6" s="26" t="s">
        <v>276</v>
      </c>
      <c r="F6" s="26" t="s">
        <v>6</v>
      </c>
      <c r="G6" s="89" t="s">
        <v>7</v>
      </c>
      <c r="H6" s="90"/>
      <c r="J6" s="41"/>
      <c r="K6" s="41"/>
    </row>
    <row r="7" spans="1:15" ht="15">
      <c r="A7" s="27">
        <v>1</v>
      </c>
      <c r="B7" s="28">
        <v>505</v>
      </c>
      <c r="C7" s="17" t="str">
        <f>VLOOKUP(B7,'Declared athletes'!$B$3:$H$263,2)</f>
        <v>Dinobi</v>
      </c>
      <c r="D7" s="17" t="str">
        <f>VLOOKUP(B7,'Declared athletes'!$B$3:$H$263,3)</f>
        <v>Okafor</v>
      </c>
      <c r="E7" s="17" t="str">
        <f>IF(VLOOKUP(B7,'Declared athletes'!$B$3:$H$263,6)=0,"NA",VLOOKUP(B7,'Declared athletes'!$B$3:$H$263,6))</f>
        <v>NA</v>
      </c>
      <c r="F7" s="17" t="str">
        <f>VLOOKUP(B7,'Declared athletes'!$B$3:$H$263,7)</f>
        <v>Basingstoke and Mid Hants</v>
      </c>
      <c r="G7" s="23" t="s">
        <v>381</v>
      </c>
      <c r="H7" s="9">
        <v>48</v>
      </c>
      <c r="J7" s="61"/>
      <c r="K7" s="63" t="s">
        <v>310</v>
      </c>
      <c r="L7" s="66" t="s">
        <v>311</v>
      </c>
      <c r="M7" s="64" t="s">
        <v>312</v>
      </c>
      <c r="N7" s="84" t="s">
        <v>313</v>
      </c>
      <c r="O7" s="85" t="s">
        <v>314</v>
      </c>
    </row>
    <row r="8" spans="1:15" ht="15">
      <c r="A8" s="27">
        <v>2</v>
      </c>
      <c r="B8" s="28">
        <v>515</v>
      </c>
      <c r="C8" s="17" t="str">
        <f>VLOOKUP(B8,'Declared athletes'!$B$3:$H$263,2)</f>
        <v>Daisy</v>
      </c>
      <c r="D8" s="17" t="str">
        <f>VLOOKUP(B8,'Declared athletes'!$B$3:$H$263,3)</f>
        <v>Allford</v>
      </c>
      <c r="E8" s="17" t="str">
        <f>IF(VLOOKUP(B8,'Declared athletes'!$B$3:$H$263,6)=0,"NA",VLOOKUP(B8,'Declared athletes'!$B$3:$H$263,6))</f>
        <v>NA</v>
      </c>
      <c r="F8" s="17" t="str">
        <f>VLOOKUP(B8,'Declared athletes'!$B$3:$H$263,7)</f>
        <v>Basingstoke and Mid Hants</v>
      </c>
      <c r="G8" s="24" t="s">
        <v>382</v>
      </c>
      <c r="H8" s="10">
        <v>2</v>
      </c>
      <c r="J8" s="29" t="s">
        <v>51</v>
      </c>
      <c r="K8" s="63">
        <v>1</v>
      </c>
      <c r="L8" s="63">
        <v>2</v>
      </c>
      <c r="M8" s="65">
        <v>6</v>
      </c>
      <c r="N8" s="63">
        <v>7</v>
      </c>
      <c r="O8" s="65">
        <f>SUM(K8:N8)</f>
        <v>16</v>
      </c>
    </row>
    <row r="9" spans="1:15" ht="15">
      <c r="A9" s="27">
        <v>3</v>
      </c>
      <c r="B9" s="28">
        <v>732</v>
      </c>
      <c r="C9" s="17" t="str">
        <f>VLOOKUP(B9,'Declared athletes'!$B$3:$H$263,2)</f>
        <v>Martha</v>
      </c>
      <c r="D9" s="17" t="str">
        <f>VLOOKUP(B9,'Declared athletes'!$B$3:$H$263,3)</f>
        <v>Cruikshanks</v>
      </c>
      <c r="E9" s="17">
        <f>IF(VLOOKUP(B9,'Declared athletes'!$B$3:$H$263,6)=0,"NA",VLOOKUP(B9,'Declared athletes'!$B$3:$H$263,6))</f>
        <v>3741200</v>
      </c>
      <c r="F9" s="17" t="str">
        <f>VLOOKUP(B9,'Declared athletes'!$B$3:$H$263,7)</f>
        <v>Fleet and Crookham AC</v>
      </c>
      <c r="G9" s="24" t="s">
        <v>382</v>
      </c>
      <c r="H9" s="10">
        <v>12</v>
      </c>
      <c r="J9" s="20" t="s">
        <v>216</v>
      </c>
      <c r="K9" s="68">
        <v>3</v>
      </c>
      <c r="L9" s="69">
        <v>5</v>
      </c>
      <c r="M9" s="67">
        <v>10</v>
      </c>
      <c r="N9" s="62">
        <v>14</v>
      </c>
      <c r="O9" s="65">
        <f>SUM(K9:N9)</f>
        <v>32</v>
      </c>
    </row>
    <row r="10" spans="1:15" ht="15">
      <c r="A10" s="27">
        <v>4</v>
      </c>
      <c r="B10" s="28">
        <v>915</v>
      </c>
      <c r="C10" s="17" t="str">
        <f>VLOOKUP(B10,'Declared athletes'!$B$3:$H$263,2)</f>
        <v>Catherine</v>
      </c>
      <c r="D10" s="17" t="str">
        <f>VLOOKUP(B10,'Declared athletes'!$B$3:$H$263,3)</f>
        <v>Massey</v>
      </c>
      <c r="E10" s="17" t="str">
        <f>IF(VLOOKUP(B10,'Declared athletes'!$B$3:$H$263,6)=0,"NA",VLOOKUP(B10,'Declared athletes'!$B$3:$H$263,6))</f>
        <v>NA</v>
      </c>
      <c r="F10" s="17" t="str">
        <f>VLOOKUP(B10,'Declared athletes'!$B$3:$H$263,7)</f>
        <v>Andover AC</v>
      </c>
      <c r="G10" s="24" t="s">
        <v>382</v>
      </c>
      <c r="H10" s="10">
        <v>31</v>
      </c>
      <c r="J10" s="20" t="s">
        <v>18</v>
      </c>
      <c r="K10" s="66">
        <v>4</v>
      </c>
      <c r="L10" s="66">
        <v>18</v>
      </c>
      <c r="M10" s="65">
        <v>18</v>
      </c>
      <c r="N10" s="62">
        <v>18</v>
      </c>
      <c r="O10" s="65">
        <f>SUM(K10:N10)</f>
        <v>58</v>
      </c>
    </row>
    <row r="11" spans="1:11" ht="15">
      <c r="A11" s="27">
        <v>5</v>
      </c>
      <c r="B11" s="28">
        <v>702</v>
      </c>
      <c r="C11" s="17" t="str">
        <f>VLOOKUP(B11,'Declared athletes'!$B$3:$H$263,2)</f>
        <v>Eleanor</v>
      </c>
      <c r="D11" s="17" t="str">
        <f>VLOOKUP(B11,'Declared athletes'!$B$3:$H$263,3)</f>
        <v>Tarbutt</v>
      </c>
      <c r="E11" s="17" t="str">
        <f>IF(VLOOKUP(B11,'Declared athletes'!$B$3:$H$263,6)=0,"NA",VLOOKUP(B11,'Declared athletes'!$B$3:$H$263,6))</f>
        <v>NA</v>
      </c>
      <c r="F11" s="17" t="str">
        <f>VLOOKUP(B11,'Declared athletes'!$B$3:$H$263,7)</f>
        <v>Fleet and Crookham AC</v>
      </c>
      <c r="G11" s="24" t="s">
        <v>382</v>
      </c>
      <c r="H11" s="10">
        <v>34</v>
      </c>
      <c r="J11" s="41"/>
      <c r="K11" s="41"/>
    </row>
    <row r="12" spans="1:8" ht="15">
      <c r="A12" s="27">
        <v>6</v>
      </c>
      <c r="B12" s="28">
        <v>604</v>
      </c>
      <c r="C12" s="17" t="str">
        <f>VLOOKUP(B12,'Declared athletes'!$B$3:$H$263,2)</f>
        <v>Georgie</v>
      </c>
      <c r="D12" s="17" t="str">
        <f>VLOOKUP(B12,'Declared athletes'!$B$3:$H$263,3)</f>
        <v>Barrett</v>
      </c>
      <c r="E12" s="17" t="str">
        <f>IF(VLOOKUP(B12,'Declared athletes'!$B$3:$H$263,6)=0,"NA",VLOOKUP(B12,'Declared athletes'!$B$3:$H$263,6))</f>
        <v>NA</v>
      </c>
      <c r="F12" s="17" t="str">
        <f>VLOOKUP(B12,'Declared athletes'!$B$3:$H$263,7)</f>
        <v>Basingstoke and Mid Hants</v>
      </c>
      <c r="G12" s="24" t="s">
        <v>382</v>
      </c>
      <c r="H12" s="10">
        <v>39</v>
      </c>
    </row>
    <row r="13" spans="1:8" ht="15">
      <c r="A13" s="27">
        <v>7</v>
      </c>
      <c r="B13" s="28">
        <v>609</v>
      </c>
      <c r="C13" s="17" t="str">
        <f>VLOOKUP(B13,'Declared athletes'!$B$3:$H$263,2)</f>
        <v>Pasha </v>
      </c>
      <c r="D13" s="17" t="str">
        <f>VLOOKUP(B13,'Declared athletes'!$B$3:$H$263,3)</f>
        <v>Cobbett</v>
      </c>
      <c r="E13" s="17" t="str">
        <f>IF(VLOOKUP(B13,'Declared athletes'!$B$3:$H$263,6)=0,"NA",VLOOKUP(B13,'Declared athletes'!$B$3:$H$263,6))</f>
        <v>NA</v>
      </c>
      <c r="F13" s="17" t="str">
        <f>VLOOKUP(B13,'Declared athletes'!$B$3:$H$263,7)</f>
        <v>Basingstoke and Mid Hants</v>
      </c>
      <c r="G13" s="24" t="s">
        <v>382</v>
      </c>
      <c r="H13" s="10">
        <v>42</v>
      </c>
    </row>
    <row r="14" spans="1:8" ht="15">
      <c r="A14" s="27">
        <v>8</v>
      </c>
      <c r="B14" s="28">
        <v>507</v>
      </c>
      <c r="C14" s="17" t="str">
        <f>VLOOKUP(B14,'Declared athletes'!$B$3:$H$263,2)</f>
        <v>Izabel</v>
      </c>
      <c r="D14" s="17" t="str">
        <f>VLOOKUP(B14,'Declared athletes'!$B$3:$H$263,3)</f>
        <v>Brown </v>
      </c>
      <c r="E14" s="17" t="str">
        <f>IF(VLOOKUP(B14,'Declared athletes'!$B$3:$H$263,6)=0,"NA",VLOOKUP(B14,'Declared athletes'!$B$3:$H$263,6))</f>
        <v>NA</v>
      </c>
      <c r="F14" s="17" t="str">
        <f>VLOOKUP(B14,'Declared athletes'!$B$3:$H$263,7)</f>
        <v>Basingstoke and Mid Hants</v>
      </c>
      <c r="G14" s="24" t="s">
        <v>382</v>
      </c>
      <c r="H14" s="10">
        <v>44</v>
      </c>
    </row>
    <row r="15" spans="1:8" ht="15">
      <c r="A15" s="27">
        <v>9</v>
      </c>
      <c r="B15" s="28">
        <v>504</v>
      </c>
      <c r="C15" s="17" t="str">
        <f>VLOOKUP(B15,'Declared athletes'!$B$3:$H$263,2)</f>
        <v>Denaya</v>
      </c>
      <c r="D15" s="17" t="str">
        <f>VLOOKUP(B15,'Declared athletes'!$B$3:$H$263,3)</f>
        <v>Guma</v>
      </c>
      <c r="E15" s="17" t="str">
        <f>IF(VLOOKUP(B15,'Declared athletes'!$B$3:$H$263,6)=0,"NA",VLOOKUP(B15,'Declared athletes'!$B$3:$H$263,6))</f>
        <v>NA</v>
      </c>
      <c r="F15" s="17" t="str">
        <f>VLOOKUP(B15,'Declared athletes'!$B$3:$H$263,7)</f>
        <v>Basingstoke and Mid Hants</v>
      </c>
      <c r="G15" s="24" t="s">
        <v>382</v>
      </c>
      <c r="H15" s="10">
        <v>49</v>
      </c>
    </row>
    <row r="16" spans="1:8" ht="15">
      <c r="A16" s="27">
        <v>10</v>
      </c>
      <c r="B16" s="28">
        <v>704</v>
      </c>
      <c r="C16" s="17" t="str">
        <f>VLOOKUP(B16,'Declared athletes'!$B$3:$H$263,2)</f>
        <v>Bethan</v>
      </c>
      <c r="D16" s="17" t="str">
        <f>VLOOKUP(B16,'Declared athletes'!$B$3:$H$263,3)</f>
        <v>Paton</v>
      </c>
      <c r="E16" s="17">
        <f>IF(VLOOKUP(B16,'Declared athletes'!$B$3:$H$263,6)=0,"NA",VLOOKUP(B16,'Declared athletes'!$B$3:$H$263,6))</f>
        <v>3664638</v>
      </c>
      <c r="F16" s="17" t="str">
        <f>VLOOKUP(B16,'Declared athletes'!$B$3:$H$263,7)</f>
        <v>Fleet and Crookham AC</v>
      </c>
      <c r="G16" s="24" t="s">
        <v>382</v>
      </c>
      <c r="H16" s="10">
        <v>56</v>
      </c>
    </row>
    <row r="17" spans="1:8" ht="15">
      <c r="A17" s="27">
        <v>11</v>
      </c>
      <c r="B17" s="28">
        <v>509</v>
      </c>
      <c r="C17" s="17" t="str">
        <f>VLOOKUP(B17,'Declared athletes'!$B$3:$H$263,2)</f>
        <v>Phoebe</v>
      </c>
      <c r="D17" s="17" t="str">
        <f>VLOOKUP(B17,'Declared athletes'!$B$3:$H$263,3)</f>
        <v>Page</v>
      </c>
      <c r="E17" s="17" t="str">
        <f>IF(VLOOKUP(B17,'Declared athletes'!$B$3:$H$263,6)=0,"NA",VLOOKUP(B17,'Declared athletes'!$B$3:$H$263,6))</f>
        <v>NA</v>
      </c>
      <c r="F17" s="17" t="str">
        <f>VLOOKUP(B17,'Declared athletes'!$B$3:$H$263,7)</f>
        <v>Basingstoke and Mid Hants</v>
      </c>
      <c r="G17" s="24" t="s">
        <v>383</v>
      </c>
      <c r="H17" s="10">
        <v>10</v>
      </c>
    </row>
    <row r="18" spans="1:8" ht="15">
      <c r="A18" s="27">
        <v>12</v>
      </c>
      <c r="B18" s="28">
        <v>501</v>
      </c>
      <c r="C18" s="17" t="str">
        <f>VLOOKUP(B18,'Declared athletes'!$B$3:$H$263,2)</f>
        <v>Anna </v>
      </c>
      <c r="D18" s="17" t="str">
        <f>VLOOKUP(B18,'Declared athletes'!$B$3:$H$263,3)</f>
        <v>Edwards</v>
      </c>
      <c r="E18" s="17" t="str">
        <f>IF(VLOOKUP(B18,'Declared athletes'!$B$3:$H$263,6)=0,"NA",VLOOKUP(B18,'Declared athletes'!$B$3:$H$263,6))</f>
        <v>NA</v>
      </c>
      <c r="F18" s="17" t="str">
        <f>VLOOKUP(B18,'Declared athletes'!$B$3:$H$263,7)</f>
        <v>Basingstoke and Mid Hants</v>
      </c>
      <c r="G18" s="24" t="s">
        <v>383</v>
      </c>
      <c r="H18" s="10">
        <v>12</v>
      </c>
    </row>
    <row r="19" spans="1:8" ht="15">
      <c r="A19" s="27">
        <v>13</v>
      </c>
      <c r="B19" s="28">
        <v>626</v>
      </c>
      <c r="C19" s="17" t="str">
        <f>VLOOKUP(B19,'Declared athletes'!$B$3:$H$263,2)</f>
        <v>Molly</v>
      </c>
      <c r="D19" s="17" t="str">
        <f>VLOOKUP(B19,'Declared athletes'!$B$3:$H$263,3)</f>
        <v>Hamilton </v>
      </c>
      <c r="E19" s="17" t="str">
        <f>IF(VLOOKUP(B19,'Declared athletes'!$B$3:$H$263,6)=0,"NA",VLOOKUP(B19,'Declared athletes'!$B$3:$H$263,6))</f>
        <v>NA</v>
      </c>
      <c r="F19" s="17" t="str">
        <f>VLOOKUP(B19,'Declared athletes'!$B$3:$H$263,7)</f>
        <v>Basingstoke and Mid Hants</v>
      </c>
      <c r="G19" s="24" t="s">
        <v>383</v>
      </c>
      <c r="H19" s="10">
        <v>20</v>
      </c>
    </row>
    <row r="20" spans="1:8" ht="15">
      <c r="A20" s="27">
        <v>14</v>
      </c>
      <c r="B20" s="28">
        <v>734</v>
      </c>
      <c r="C20" s="17" t="str">
        <f>VLOOKUP(B20,'Declared athletes'!$B$3:$H$263,2)</f>
        <v>Francesca</v>
      </c>
      <c r="D20" s="17" t="str">
        <f>VLOOKUP(B20,'Declared athletes'!$B$3:$H$263,3)</f>
        <v>Grogut</v>
      </c>
      <c r="E20" s="17">
        <f>IF(VLOOKUP(B20,'Declared athletes'!$B$3:$H$263,6)=0,"NA",VLOOKUP(B20,'Declared athletes'!$B$3:$H$263,6))</f>
        <v>3690385</v>
      </c>
      <c r="F20" s="17" t="str">
        <f>VLOOKUP(B20,'Declared athletes'!$B$3:$H$263,7)</f>
        <v>Fleet and Crookham AC</v>
      </c>
      <c r="G20" s="24" t="s">
        <v>383</v>
      </c>
      <c r="H20" s="10">
        <v>28</v>
      </c>
    </row>
    <row r="21" spans="1:8" ht="15">
      <c r="A21" s="27">
        <v>15</v>
      </c>
      <c r="B21" s="28">
        <v>629</v>
      </c>
      <c r="C21" s="17" t="str">
        <f>VLOOKUP(B21,'Declared athletes'!$B$3:$H$263,2)</f>
        <v>Xanthe</v>
      </c>
      <c r="D21" s="17" t="str">
        <f>VLOOKUP(B21,'Declared athletes'!$B$3:$H$263,3)</f>
        <v>Symington</v>
      </c>
      <c r="E21" s="17" t="str">
        <f>IF(VLOOKUP(B21,'Declared athletes'!$B$3:$H$263,6)=0,"NA",VLOOKUP(B21,'Declared athletes'!$B$3:$H$263,6))</f>
        <v>NA</v>
      </c>
      <c r="F21" s="17" t="str">
        <f>VLOOKUP(B21,'Declared athletes'!$B$3:$H$263,7)</f>
        <v>Basingstoke and Mid Hants</v>
      </c>
      <c r="G21" s="24" t="s">
        <v>383</v>
      </c>
      <c r="H21" s="10">
        <v>34</v>
      </c>
    </row>
    <row r="22" spans="1:8" ht="15">
      <c r="A22" s="27">
        <v>16</v>
      </c>
      <c r="B22" s="28">
        <v>510</v>
      </c>
      <c r="C22" s="17" t="str">
        <f>VLOOKUP(B22,'Declared athletes'!$B$3:$H$263,2)</f>
        <v>Sophia</v>
      </c>
      <c r="D22" s="17" t="str">
        <f>VLOOKUP(B22,'Declared athletes'!$B$3:$H$263,3)</f>
        <v>Lorraine</v>
      </c>
      <c r="E22" s="17" t="str">
        <f>IF(VLOOKUP(B22,'Declared athletes'!$B$3:$H$263,6)=0,"NA",VLOOKUP(B22,'Declared athletes'!$B$3:$H$263,6))</f>
        <v>NA</v>
      </c>
      <c r="F22" s="17" t="str">
        <f>VLOOKUP(B22,'Declared athletes'!$B$3:$H$263,7)</f>
        <v>Basingstoke and Mid Hants</v>
      </c>
      <c r="G22" s="24" t="s">
        <v>383</v>
      </c>
      <c r="H22" s="10">
        <v>46</v>
      </c>
    </row>
    <row r="23" spans="1:8" ht="15">
      <c r="A23" s="27">
        <v>17</v>
      </c>
      <c r="B23" s="28">
        <v>503</v>
      </c>
      <c r="C23" s="17" t="str">
        <f>VLOOKUP(B23,'Declared athletes'!$B$3:$H$263,2)</f>
        <v>Chloe</v>
      </c>
      <c r="D23" s="17" t="str">
        <f>VLOOKUP(B23,'Declared athletes'!$B$3:$H$263,3)</f>
        <v>Blenkarn</v>
      </c>
      <c r="E23" s="17" t="str">
        <f>IF(VLOOKUP(B23,'Declared athletes'!$B$3:$H$263,6)=0,"NA",VLOOKUP(B23,'Declared athletes'!$B$3:$H$263,6))</f>
        <v>NA</v>
      </c>
      <c r="F23" s="17" t="str">
        <f>VLOOKUP(B23,'Declared athletes'!$B$3:$H$263,7)</f>
        <v>Basingstoke and Mid Hants</v>
      </c>
      <c r="G23" s="24" t="s">
        <v>383</v>
      </c>
      <c r="H23" s="10">
        <v>49</v>
      </c>
    </row>
    <row r="24" spans="7:8" ht="15">
      <c r="G24" s="12"/>
      <c r="H24" s="13"/>
    </row>
    <row r="25" spans="7:8" ht="15">
      <c r="G25" s="12"/>
      <c r="H25" s="13"/>
    </row>
    <row r="26" spans="7:8" ht="15">
      <c r="G26" s="12"/>
      <c r="H26" s="13"/>
    </row>
    <row r="27" spans="7:9" ht="15">
      <c r="G27" s="12"/>
      <c r="H27" s="13"/>
      <c r="I27" s="14"/>
    </row>
    <row r="28" spans="7:8" ht="15">
      <c r="G28" s="12"/>
      <c r="H28" s="13"/>
    </row>
    <row r="29" spans="7:8" ht="15">
      <c r="G29" s="12"/>
      <c r="H29" s="13"/>
    </row>
    <row r="30" spans="7:8" ht="15">
      <c r="G30" s="12"/>
      <c r="H30" s="13"/>
    </row>
    <row r="31" spans="7:8" ht="15">
      <c r="G31" s="12"/>
      <c r="H31" s="13"/>
    </row>
    <row r="32" spans="7:8" ht="15">
      <c r="G32" s="12"/>
      <c r="H32" s="13"/>
    </row>
    <row r="33" spans="7:8" ht="15">
      <c r="G33" s="12"/>
      <c r="H33" s="13"/>
    </row>
    <row r="34" spans="7:8" ht="15">
      <c r="G34" s="12"/>
      <c r="H34" s="13"/>
    </row>
    <row r="35" spans="7:8" ht="15">
      <c r="G35" s="12"/>
      <c r="H35" s="13"/>
    </row>
    <row r="36" spans="7:8" ht="15">
      <c r="G36" s="12"/>
      <c r="H36" s="13"/>
    </row>
    <row r="37" spans="7:8" ht="15">
      <c r="G37" s="12"/>
      <c r="H37" s="13"/>
    </row>
    <row r="38" spans="7:8" ht="15">
      <c r="G38" s="12"/>
      <c r="H38" s="13"/>
    </row>
    <row r="39" spans="7:8" ht="15">
      <c r="G39" s="12"/>
      <c r="H39" s="13"/>
    </row>
    <row r="40" spans="7:8" ht="15">
      <c r="G40" s="12"/>
      <c r="H40" s="13"/>
    </row>
    <row r="41" spans="7:8" ht="15">
      <c r="G41" s="12"/>
      <c r="H41" s="13"/>
    </row>
    <row r="42" spans="7:8" ht="15">
      <c r="G42" s="12"/>
      <c r="H42" s="13"/>
    </row>
    <row r="43" spans="7:8" ht="15">
      <c r="G43" s="12"/>
      <c r="H43" s="13"/>
    </row>
    <row r="44" spans="7:8" ht="15">
      <c r="G44" s="12"/>
      <c r="H44" s="13"/>
    </row>
    <row r="45" spans="7:8" ht="15">
      <c r="G45" s="12"/>
      <c r="H45" s="13"/>
    </row>
    <row r="46" spans="7:8" ht="12.75">
      <c r="G46" s="14"/>
      <c r="H46" s="14"/>
    </row>
    <row r="47" spans="7:8" ht="12.75">
      <c r="G47" s="14"/>
      <c r="H47" s="14"/>
    </row>
    <row r="48" spans="7:8" ht="12.75">
      <c r="G48" s="14"/>
      <c r="H48" s="14"/>
    </row>
    <row r="49" spans="7:8" ht="12.75">
      <c r="G49" s="14"/>
      <c r="H49" s="14"/>
    </row>
    <row r="50" spans="7:8" ht="12.75">
      <c r="G50" s="14"/>
      <c r="H50" s="14"/>
    </row>
    <row r="51" spans="7:8" ht="12.75">
      <c r="G51" s="14"/>
      <c r="H51" s="14"/>
    </row>
    <row r="52" spans="7:8" ht="12.75">
      <c r="G52" s="14"/>
      <c r="H52" s="14"/>
    </row>
    <row r="53" spans="7:8" ht="12.75">
      <c r="G53" s="14"/>
      <c r="H53" s="14"/>
    </row>
    <row r="54" spans="7:8" ht="12.75">
      <c r="G54" s="14"/>
      <c r="H54" s="14"/>
    </row>
    <row r="55" spans="7:8" ht="12.75">
      <c r="G55" s="14"/>
      <c r="H55" s="14"/>
    </row>
    <row r="56" spans="7:8" ht="12.75">
      <c r="G56" s="14"/>
      <c r="H56" s="14"/>
    </row>
    <row r="57" spans="7:8" ht="12.75">
      <c r="G57" s="14"/>
      <c r="H57" s="14"/>
    </row>
    <row r="58" spans="7:8" ht="12.75">
      <c r="G58" s="14"/>
      <c r="H58" s="14"/>
    </row>
    <row r="59" spans="7:8" ht="12.75">
      <c r="G59" s="14"/>
      <c r="H59" s="14"/>
    </row>
    <row r="60" spans="7:8" ht="12.75">
      <c r="G60" s="14"/>
      <c r="H60" s="14"/>
    </row>
    <row r="61" spans="7:8" ht="12.75">
      <c r="G61" s="14"/>
      <c r="H61" s="14"/>
    </row>
    <row r="62" spans="7:8" ht="12.75">
      <c r="G62" s="14"/>
      <c r="H62" s="14"/>
    </row>
    <row r="63" spans="7:8" ht="12.75">
      <c r="G63" s="14"/>
      <c r="H63" s="14"/>
    </row>
    <row r="64" spans="7:8" ht="12.75">
      <c r="G64" s="14"/>
      <c r="H64" s="14"/>
    </row>
    <row r="65" spans="7:8" ht="12.75">
      <c r="G65" s="14"/>
      <c r="H65" s="14"/>
    </row>
    <row r="66" spans="7:8" ht="12.75">
      <c r="G66" s="14"/>
      <c r="H66" s="14"/>
    </row>
    <row r="67" spans="7:8" ht="12.75">
      <c r="G67" s="14"/>
      <c r="H67" s="14"/>
    </row>
    <row r="68" spans="7:8" ht="12.75">
      <c r="G68" s="14"/>
      <c r="H68" s="14"/>
    </row>
    <row r="69" spans="7:8" ht="12.75">
      <c r="G69" s="14"/>
      <c r="H69" s="14"/>
    </row>
    <row r="70" spans="7:8" ht="12.75">
      <c r="G70" s="14"/>
      <c r="H70" s="14"/>
    </row>
    <row r="71" spans="7:8" ht="12.75">
      <c r="G71" s="14"/>
      <c r="H71" s="14"/>
    </row>
    <row r="72" spans="7:8" ht="12.75">
      <c r="G72" s="14"/>
      <c r="H72" s="14"/>
    </row>
  </sheetData>
  <sheetProtection/>
  <mergeCells count="2">
    <mergeCell ref="G6:H6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4">
      <selection activeCell="A1" sqref="A1"/>
    </sheetView>
  </sheetViews>
  <sheetFormatPr defaultColWidth="9.140625" defaultRowHeight="12.75"/>
  <cols>
    <col min="3" max="3" width="10.57421875" style="0" customWidth="1"/>
    <col min="4" max="4" width="14.7109375" style="0" customWidth="1"/>
    <col min="5" max="5" width="13.421875" style="0" customWidth="1"/>
    <col min="6" max="6" width="31.421875" style="0" customWidth="1"/>
    <col min="10" max="10" width="24.28125" style="0" customWidth="1"/>
    <col min="11" max="13" width="9.140625" style="0" customWidth="1"/>
  </cols>
  <sheetData>
    <row r="1" spans="4:9" ht="23.25">
      <c r="D1" s="6" t="s">
        <v>0</v>
      </c>
      <c r="E1" s="6"/>
      <c r="F1" s="6"/>
      <c r="G1" s="6"/>
      <c r="H1" s="6"/>
      <c r="I1" s="7"/>
    </row>
    <row r="3" ht="23.25">
      <c r="F3" s="8" t="s">
        <v>14</v>
      </c>
    </row>
    <row r="5" spans="1:6" ht="20.25">
      <c r="A5" s="1" t="s">
        <v>2</v>
      </c>
      <c r="B5" s="2"/>
      <c r="C5" s="3"/>
      <c r="D5" s="3" t="s">
        <v>380</v>
      </c>
      <c r="E5" s="4"/>
      <c r="F5" s="5"/>
    </row>
    <row r="6" spans="1:8" ht="16.5" thickBot="1">
      <c r="A6" s="26" t="s">
        <v>3</v>
      </c>
      <c r="B6" s="26" t="s">
        <v>4</v>
      </c>
      <c r="C6" s="91" t="s">
        <v>5</v>
      </c>
      <c r="D6" s="92"/>
      <c r="E6" s="26" t="s">
        <v>276</v>
      </c>
      <c r="F6" s="26" t="s">
        <v>6</v>
      </c>
      <c r="G6" s="89" t="s">
        <v>7</v>
      </c>
      <c r="H6" s="90"/>
    </row>
    <row r="7" spans="1:16" ht="15">
      <c r="A7" s="27">
        <v>1</v>
      </c>
      <c r="B7" s="28">
        <v>556</v>
      </c>
      <c r="C7" s="17" t="str">
        <f>VLOOKUP(B7,'Declared athletes'!$B$3:$H$263,2)</f>
        <v>Loki</v>
      </c>
      <c r="D7" s="17" t="str">
        <f>VLOOKUP(B7,'Declared athletes'!$B$3:$H$263,3)</f>
        <v>Chaffey</v>
      </c>
      <c r="E7" s="17" t="str">
        <f>IF(VLOOKUP(B7,'Declared athletes'!$B$3:$H$263,6)=0,"NA",VLOOKUP(B7,'Declared athletes'!$B$3:$H$263,6))</f>
        <v>NA</v>
      </c>
      <c r="F7" s="17" t="str">
        <f>VLOOKUP(B7,'Declared athletes'!$B$3:$H$263,7)</f>
        <v>Basingstoke and Mid Hants</v>
      </c>
      <c r="G7" s="23" t="s">
        <v>381</v>
      </c>
      <c r="H7" s="9">
        <v>32</v>
      </c>
      <c r="J7" s="61"/>
      <c r="K7" s="73" t="s">
        <v>310</v>
      </c>
      <c r="L7" s="74" t="s">
        <v>311</v>
      </c>
      <c r="M7" s="75" t="s">
        <v>312</v>
      </c>
      <c r="N7" s="76" t="s">
        <v>313</v>
      </c>
      <c r="O7" s="77" t="s">
        <v>314</v>
      </c>
      <c r="P7" s="41"/>
    </row>
    <row r="8" spans="1:16" ht="15">
      <c r="A8" s="27">
        <v>2</v>
      </c>
      <c r="B8" s="28">
        <v>555</v>
      </c>
      <c r="C8" s="17" t="str">
        <f>VLOOKUP(B8,'Declared athletes'!$B$3:$H$263,2)</f>
        <v>Kieron</v>
      </c>
      <c r="D8" s="17" t="str">
        <f>VLOOKUP(B8,'Declared athletes'!$B$3:$H$263,3)</f>
        <v>Walker</v>
      </c>
      <c r="E8" s="17" t="str">
        <f>IF(VLOOKUP(B8,'Declared athletes'!$B$3:$H$263,6)=0,"NA",VLOOKUP(B8,'Declared athletes'!$B$3:$H$263,6))</f>
        <v>NA</v>
      </c>
      <c r="F8" s="17" t="str">
        <f>VLOOKUP(B8,'Declared athletes'!$B$3:$H$263,7)</f>
        <v>Basingstoke and Mid Hants</v>
      </c>
      <c r="G8" s="23" t="s">
        <v>381</v>
      </c>
      <c r="H8" s="10">
        <v>41</v>
      </c>
      <c r="J8" s="78" t="s">
        <v>51</v>
      </c>
      <c r="K8" s="73">
        <v>1</v>
      </c>
      <c r="L8" s="73">
        <v>2</v>
      </c>
      <c r="M8" s="79">
        <v>4</v>
      </c>
      <c r="N8" s="73">
        <v>5</v>
      </c>
      <c r="O8" s="79">
        <f>SUM(K8:N8)</f>
        <v>12</v>
      </c>
      <c r="P8" s="41"/>
    </row>
    <row r="9" spans="1:16" ht="15">
      <c r="A9" s="27">
        <v>3</v>
      </c>
      <c r="B9" s="28">
        <v>751</v>
      </c>
      <c r="C9" s="17" t="str">
        <f>VLOOKUP(B9,'Declared athletes'!$B$3:$H$263,2)</f>
        <v>Patrick</v>
      </c>
      <c r="D9" s="17" t="str">
        <f>VLOOKUP(B9,'Declared athletes'!$B$3:$H$263,3)</f>
        <v>Hooper</v>
      </c>
      <c r="E9" s="17" t="str">
        <f>IF(VLOOKUP(B9,'Declared athletes'!$B$3:$H$263,6)=0,"NA",VLOOKUP(B9,'Declared athletes'!$B$3:$H$263,6))</f>
        <v>NA</v>
      </c>
      <c r="F9" s="17" t="str">
        <f>VLOOKUP(B9,'Declared athletes'!$B$3:$H$263,7)</f>
        <v>Fleet and Crookham AC</v>
      </c>
      <c r="G9" s="23" t="s">
        <v>381</v>
      </c>
      <c r="H9" s="10">
        <v>47</v>
      </c>
      <c r="J9" s="42" t="s">
        <v>216</v>
      </c>
      <c r="K9" s="80">
        <v>3</v>
      </c>
      <c r="L9" s="81">
        <v>8</v>
      </c>
      <c r="M9" s="82">
        <v>10</v>
      </c>
      <c r="N9" s="83">
        <v>11</v>
      </c>
      <c r="O9" s="79">
        <f>SUM(K9:N9)</f>
        <v>32</v>
      </c>
      <c r="P9" s="41"/>
    </row>
    <row r="10" spans="1:16" ht="15">
      <c r="A10" s="27">
        <v>4</v>
      </c>
      <c r="B10" s="28">
        <v>633</v>
      </c>
      <c r="C10" s="17" t="str">
        <f>VLOOKUP(B10,'Declared athletes'!$B$3:$H$263,2)</f>
        <v>Jacob</v>
      </c>
      <c r="D10" s="17" t="str">
        <f>VLOOKUP(B10,'Declared athletes'!$B$3:$H$263,3)</f>
        <v>Lumsden</v>
      </c>
      <c r="E10" s="17" t="str">
        <f>IF(VLOOKUP(B10,'Declared athletes'!$B$3:$H$263,6)=0,"NA",VLOOKUP(B10,'Declared athletes'!$B$3:$H$263,6))</f>
        <v>NA</v>
      </c>
      <c r="F10" s="17" t="str">
        <f>VLOOKUP(B10,'Declared athletes'!$B$3:$H$263,7)</f>
        <v>Basingstoke and Mid Hants</v>
      </c>
      <c r="G10" s="23" t="s">
        <v>381</v>
      </c>
      <c r="H10" s="10">
        <v>48</v>
      </c>
      <c r="J10" s="42" t="s">
        <v>18</v>
      </c>
      <c r="K10" s="74">
        <v>19</v>
      </c>
      <c r="L10" s="74">
        <v>19</v>
      </c>
      <c r="M10" s="79">
        <v>19</v>
      </c>
      <c r="N10" s="83">
        <v>19</v>
      </c>
      <c r="O10" s="79">
        <f>SUM(K10:N10)</f>
        <v>76</v>
      </c>
      <c r="P10" s="41"/>
    </row>
    <row r="11" spans="1:16" ht="15">
      <c r="A11" s="27">
        <v>5</v>
      </c>
      <c r="B11" s="28">
        <v>619</v>
      </c>
      <c r="C11" s="17" t="str">
        <f>VLOOKUP(B11,'Declared athletes'!$B$3:$H$263,2)</f>
        <v>James</v>
      </c>
      <c r="D11" s="17" t="str">
        <f>VLOOKUP(B11,'Declared athletes'!$B$3:$H$263,3)</f>
        <v>Grace</v>
      </c>
      <c r="E11" s="17" t="str">
        <f>IF(VLOOKUP(B11,'Declared athletes'!$B$3:$H$263,6)=0,"NA",VLOOKUP(B11,'Declared athletes'!$B$3:$H$263,6))</f>
        <v>NA</v>
      </c>
      <c r="F11" s="17" t="str">
        <f>VLOOKUP(B11,'Declared athletes'!$B$3:$H$263,7)</f>
        <v>Basingstoke and Mid Hants</v>
      </c>
      <c r="G11" s="23" t="s">
        <v>381</v>
      </c>
      <c r="H11" s="10">
        <v>55</v>
      </c>
      <c r="J11" s="30"/>
      <c r="K11" s="31"/>
      <c r="L11" s="56"/>
      <c r="M11" s="57"/>
      <c r="N11" s="14"/>
      <c r="O11" s="41"/>
      <c r="P11" s="41"/>
    </row>
    <row r="12" spans="1:16" ht="15">
      <c r="A12" s="27">
        <v>6</v>
      </c>
      <c r="B12" s="28">
        <v>560</v>
      </c>
      <c r="C12" s="17" t="str">
        <f>VLOOKUP(B12,'Declared athletes'!$B$3:$H$263,2)</f>
        <v>Theo</v>
      </c>
      <c r="D12" s="17" t="str">
        <f>VLOOKUP(B12,'Declared athletes'!$B$3:$H$263,3)</f>
        <v>Williams</v>
      </c>
      <c r="E12" s="17" t="str">
        <f>IF(VLOOKUP(B12,'Declared athletes'!$B$3:$H$263,6)=0,"NA",VLOOKUP(B12,'Declared athletes'!$B$3:$H$263,6))</f>
        <v>NA</v>
      </c>
      <c r="F12" s="17" t="str">
        <f>VLOOKUP(B12,'Declared athletes'!$B$3:$H$263,7)</f>
        <v>Basingstoke and Mid Hants</v>
      </c>
      <c r="G12" s="24" t="s">
        <v>382</v>
      </c>
      <c r="H12" s="10">
        <v>5</v>
      </c>
      <c r="J12" s="30"/>
      <c r="K12" s="60"/>
      <c r="L12" s="59"/>
      <c r="M12" s="58"/>
      <c r="N12" s="14"/>
      <c r="O12" s="41"/>
      <c r="P12" s="41"/>
    </row>
    <row r="13" spans="1:16" ht="15">
      <c r="A13" s="27">
        <v>7</v>
      </c>
      <c r="B13" s="28">
        <v>557</v>
      </c>
      <c r="C13" s="17" t="str">
        <f>VLOOKUP(B13,'Declared athletes'!$B$3:$H$263,2)</f>
        <v>Matthew</v>
      </c>
      <c r="D13" s="17" t="str">
        <f>VLOOKUP(B13,'Declared athletes'!$B$3:$H$263,3)</f>
        <v>Sweet</v>
      </c>
      <c r="E13" s="17" t="str">
        <f>IF(VLOOKUP(B13,'Declared athletes'!$B$3:$H$263,6)=0,"NA",VLOOKUP(B13,'Declared athletes'!$B$3:$H$263,6))</f>
        <v>NA</v>
      </c>
      <c r="F13" s="17" t="str">
        <f>VLOOKUP(B13,'Declared athletes'!$B$3:$H$263,7)</f>
        <v>Basingstoke and Mid Hants</v>
      </c>
      <c r="G13" s="24" t="s">
        <v>382</v>
      </c>
      <c r="H13" s="10">
        <v>7</v>
      </c>
      <c r="J13" s="30"/>
      <c r="K13" s="31"/>
      <c r="L13" s="56"/>
      <c r="M13" s="57"/>
      <c r="N13" s="14"/>
      <c r="O13" s="41"/>
      <c r="P13" s="41"/>
    </row>
    <row r="14" spans="1:16" ht="15">
      <c r="A14" s="27">
        <v>8</v>
      </c>
      <c r="B14" s="28">
        <v>752</v>
      </c>
      <c r="C14" s="17" t="str">
        <f>VLOOKUP(B14,'Declared athletes'!$B$3:$H$263,2)</f>
        <v>Deacon</v>
      </c>
      <c r="D14" s="17" t="str">
        <f>VLOOKUP(B14,'Declared athletes'!$B$3:$H$263,3)</f>
        <v>Maynard</v>
      </c>
      <c r="E14" s="17" t="str">
        <f>IF(VLOOKUP(B14,'Declared athletes'!$B$3:$H$263,6)=0,"NA",VLOOKUP(B14,'Declared athletes'!$B$3:$H$263,6))</f>
        <v>NA</v>
      </c>
      <c r="F14" s="17" t="str">
        <f>VLOOKUP(B14,'Declared athletes'!$B$3:$H$263,7)</f>
        <v>Fleet and Crookham AC</v>
      </c>
      <c r="G14" s="24" t="s">
        <v>382</v>
      </c>
      <c r="H14" s="10">
        <v>12</v>
      </c>
      <c r="J14" s="30"/>
      <c r="K14" s="31"/>
      <c r="L14" s="56"/>
      <c r="M14" s="57"/>
      <c r="N14" s="14"/>
      <c r="O14" s="41"/>
      <c r="P14" s="41"/>
    </row>
    <row r="15" spans="1:16" ht="15">
      <c r="A15" s="27">
        <v>9</v>
      </c>
      <c r="B15" s="28">
        <v>552</v>
      </c>
      <c r="C15" s="17" t="str">
        <f>VLOOKUP(B15,'Declared athletes'!$B$3:$H$263,2)</f>
        <v>George</v>
      </c>
      <c r="D15" s="17" t="str">
        <f>VLOOKUP(B15,'Declared athletes'!$B$3:$H$263,3)</f>
        <v>Hedderley</v>
      </c>
      <c r="E15" s="17" t="str">
        <f>IF(VLOOKUP(B15,'Declared athletes'!$B$3:$H$263,6)=0,"NA",VLOOKUP(B15,'Declared athletes'!$B$3:$H$263,6))</f>
        <v>NA</v>
      </c>
      <c r="F15" s="17" t="str">
        <f>VLOOKUP(B15,'Declared athletes'!$B$3:$H$263,7)</f>
        <v>Basingstoke and Mid Hants</v>
      </c>
      <c r="G15" s="24" t="s">
        <v>382</v>
      </c>
      <c r="H15" s="10">
        <v>19</v>
      </c>
      <c r="J15" s="30"/>
      <c r="K15" s="31"/>
      <c r="L15" s="56"/>
      <c r="M15" s="57"/>
      <c r="N15" s="14"/>
      <c r="O15" s="41"/>
      <c r="P15" s="41"/>
    </row>
    <row r="16" spans="1:16" ht="15">
      <c r="A16" s="27">
        <v>10</v>
      </c>
      <c r="B16" s="28">
        <v>754</v>
      </c>
      <c r="C16" s="17" t="str">
        <f>VLOOKUP(B16,'Declared athletes'!$B$3:$H$263,2)</f>
        <v>James</v>
      </c>
      <c r="D16" s="17" t="str">
        <f>VLOOKUP(B16,'Declared athletes'!$B$3:$H$263,3)</f>
        <v>Nassar</v>
      </c>
      <c r="E16" s="17" t="str">
        <f>IF(VLOOKUP(B16,'Declared athletes'!$B$3:$H$263,6)=0,"NA",VLOOKUP(B16,'Declared athletes'!$B$3:$H$263,6))</f>
        <v>NA</v>
      </c>
      <c r="F16" s="17" t="str">
        <f>VLOOKUP(B16,'Declared athletes'!$B$3:$H$263,7)</f>
        <v>Fleet and Crookham AC</v>
      </c>
      <c r="G16" s="24" t="s">
        <v>382</v>
      </c>
      <c r="H16" s="10">
        <v>38</v>
      </c>
      <c r="J16" s="30"/>
      <c r="K16" s="60"/>
      <c r="L16" s="59"/>
      <c r="M16" s="58"/>
      <c r="N16" s="14"/>
      <c r="O16" s="41"/>
      <c r="P16" s="41"/>
    </row>
    <row r="17" spans="1:16" ht="15">
      <c r="A17" s="27">
        <v>11</v>
      </c>
      <c r="B17" s="28">
        <v>753</v>
      </c>
      <c r="C17" s="17" t="str">
        <f>VLOOKUP(B17,'Declared athletes'!$B$3:$H$263,2)</f>
        <v>Fraser</v>
      </c>
      <c r="D17" s="17" t="str">
        <f>VLOOKUP(B17,'Declared athletes'!$B$3:$H$263,3)</f>
        <v>Clark</v>
      </c>
      <c r="E17" s="17">
        <f>IF(VLOOKUP(B17,'Declared athletes'!$B$3:$H$263,6)=0,"NA",VLOOKUP(B17,'Declared athletes'!$B$3:$H$263,6))</f>
        <v>3620435</v>
      </c>
      <c r="F17" s="17" t="str">
        <f>VLOOKUP(B17,'Declared athletes'!$B$3:$H$263,7)</f>
        <v>Fleet and Crookham AC</v>
      </c>
      <c r="G17" s="24" t="s">
        <v>382</v>
      </c>
      <c r="H17" s="10">
        <v>42</v>
      </c>
      <c r="J17" s="30"/>
      <c r="K17" s="60"/>
      <c r="L17" s="59"/>
      <c r="M17" s="58"/>
      <c r="N17" s="14"/>
      <c r="O17" s="41"/>
      <c r="P17" s="41"/>
    </row>
    <row r="18" spans="1:16" ht="15">
      <c r="A18" s="27">
        <v>12</v>
      </c>
      <c r="B18" s="28">
        <v>554</v>
      </c>
      <c r="C18" s="17" t="str">
        <f>VLOOKUP(B18,'Declared athletes'!$B$3:$H$263,2)</f>
        <v>Jacob</v>
      </c>
      <c r="D18" s="17" t="str">
        <f>VLOOKUP(B18,'Declared athletes'!$B$3:$H$263,3)</f>
        <v>Amos</v>
      </c>
      <c r="E18" s="17" t="str">
        <f>IF(VLOOKUP(B18,'Declared athletes'!$B$3:$H$263,6)=0,"NA",VLOOKUP(B18,'Declared athletes'!$B$3:$H$263,6))</f>
        <v>NA</v>
      </c>
      <c r="F18" s="17" t="str">
        <f>VLOOKUP(B18,'Declared athletes'!$B$3:$H$263,7)</f>
        <v>Basingstoke and Mid Hants</v>
      </c>
      <c r="G18" s="24" t="s">
        <v>382</v>
      </c>
      <c r="H18" s="10">
        <v>44</v>
      </c>
      <c r="J18" s="30"/>
      <c r="K18" s="31"/>
      <c r="L18" s="56"/>
      <c r="M18" s="57"/>
      <c r="N18" s="14"/>
      <c r="O18" s="41"/>
      <c r="P18" s="41"/>
    </row>
    <row r="19" spans="1:16" ht="15">
      <c r="A19" s="27">
        <v>13</v>
      </c>
      <c r="B19" s="28">
        <v>640</v>
      </c>
      <c r="C19" s="17" t="str">
        <f>VLOOKUP(B19,'Declared athletes'!$B$3:$H$263,2)</f>
        <v>Matthew </v>
      </c>
      <c r="D19" s="17" t="str">
        <f>VLOOKUP(B19,'Declared athletes'!$B$3:$H$263,3)</f>
        <v>Collier</v>
      </c>
      <c r="E19" s="17" t="str">
        <f>IF(VLOOKUP(B19,'Declared athletes'!$B$3:$H$263,6)=0,"NA",VLOOKUP(B19,'Declared athletes'!$B$3:$H$263,6))</f>
        <v>NA</v>
      </c>
      <c r="F19" s="17" t="str">
        <f>VLOOKUP(B19,'Declared athletes'!$B$3:$H$263,7)</f>
        <v>Basingstoke and Mid Hants</v>
      </c>
      <c r="G19" s="24" t="s">
        <v>383</v>
      </c>
      <c r="H19" s="10">
        <v>0</v>
      </c>
      <c r="J19" s="30"/>
      <c r="K19" s="31"/>
      <c r="L19" s="56"/>
      <c r="M19" s="57"/>
      <c r="N19" s="14"/>
      <c r="O19" s="41"/>
      <c r="P19" s="41"/>
    </row>
    <row r="20" spans="1:16" ht="15">
      <c r="A20" s="27">
        <v>14</v>
      </c>
      <c r="B20" s="28">
        <v>547</v>
      </c>
      <c r="C20" s="17" t="str">
        <f>VLOOKUP(B20,'Declared athletes'!$B$3:$H$263,2)</f>
        <v>Albie</v>
      </c>
      <c r="D20" s="17" t="str">
        <f>VLOOKUP(B20,'Declared athletes'!$B$3:$H$263,3)</f>
        <v>Kenward</v>
      </c>
      <c r="E20" s="17" t="str">
        <f>IF(VLOOKUP(B20,'Declared athletes'!$B$3:$H$263,6)=0,"NA",VLOOKUP(B20,'Declared athletes'!$B$3:$H$263,6))</f>
        <v>NA</v>
      </c>
      <c r="F20" s="17" t="str">
        <f>VLOOKUP(B20,'Declared athletes'!$B$3:$H$263,7)</f>
        <v>Basingstoke and Mid Hants</v>
      </c>
      <c r="G20" s="24" t="s">
        <v>383</v>
      </c>
      <c r="H20" s="10">
        <v>17</v>
      </c>
      <c r="J20" s="30"/>
      <c r="K20" s="60"/>
      <c r="L20" s="59"/>
      <c r="M20" s="58"/>
      <c r="N20" s="14"/>
      <c r="O20" s="41"/>
      <c r="P20" s="41"/>
    </row>
    <row r="21" spans="1:16" ht="15">
      <c r="A21" s="27">
        <v>15</v>
      </c>
      <c r="B21" s="28">
        <v>548</v>
      </c>
      <c r="C21" s="17" t="str">
        <f>VLOOKUP(B21,'Declared athletes'!$B$3:$H$263,2)</f>
        <v>Archie</v>
      </c>
      <c r="D21" s="17" t="str">
        <f>VLOOKUP(B21,'Declared athletes'!$B$3:$H$263,3)</f>
        <v>Parker</v>
      </c>
      <c r="E21" s="17" t="str">
        <f>IF(VLOOKUP(B21,'Declared athletes'!$B$3:$H$263,6)=0,"NA",VLOOKUP(B21,'Declared athletes'!$B$3:$H$263,6))</f>
        <v>NA</v>
      </c>
      <c r="F21" s="17" t="str">
        <f>VLOOKUP(B21,'Declared athletes'!$B$3:$H$263,7)</f>
        <v>Basingstoke and Mid Hants</v>
      </c>
      <c r="G21" s="24" t="s">
        <v>383</v>
      </c>
      <c r="H21" s="10">
        <v>19</v>
      </c>
      <c r="J21" s="30"/>
      <c r="K21" s="31"/>
      <c r="L21" s="56"/>
      <c r="M21" s="57"/>
      <c r="N21" s="14"/>
      <c r="O21" s="41"/>
      <c r="P21" s="41"/>
    </row>
    <row r="22" spans="1:16" ht="15">
      <c r="A22" s="27">
        <v>16</v>
      </c>
      <c r="B22" s="28">
        <v>622</v>
      </c>
      <c r="C22" s="17" t="str">
        <f>VLOOKUP(B22,'Declared athletes'!$B$3:$H$263,2)</f>
        <v>Evan </v>
      </c>
      <c r="D22" s="17" t="str">
        <f>VLOOKUP(B22,'Declared athletes'!$B$3:$H$263,3)</f>
        <v>Shulyak</v>
      </c>
      <c r="E22" s="17" t="str">
        <f>IF(VLOOKUP(B22,'Declared athletes'!$B$3:$H$263,6)=0,"NA",VLOOKUP(B22,'Declared athletes'!$B$3:$H$263,6))</f>
        <v>NA</v>
      </c>
      <c r="F22" s="17" t="str">
        <f>VLOOKUP(B22,'Declared athletes'!$B$3:$H$263,7)</f>
        <v>Basingstoke and Mid Hants</v>
      </c>
      <c r="G22" s="24" t="s">
        <v>383</v>
      </c>
      <c r="H22" s="10">
        <v>24</v>
      </c>
      <c r="J22" s="30"/>
      <c r="K22" s="31"/>
      <c r="L22" s="56"/>
      <c r="M22" s="57"/>
      <c r="N22" s="14"/>
      <c r="O22" s="41"/>
      <c r="P22" s="41"/>
    </row>
    <row r="23" spans="1:16" ht="15">
      <c r="A23" s="27">
        <v>17</v>
      </c>
      <c r="B23" s="28">
        <v>549</v>
      </c>
      <c r="C23" s="17" t="str">
        <f>VLOOKUP(B23,'Declared athletes'!$B$3:$H$263,2)</f>
        <v>Archie</v>
      </c>
      <c r="D23" s="17" t="str">
        <f>VLOOKUP(B23,'Declared athletes'!$B$3:$H$263,3)</f>
        <v>Lamport</v>
      </c>
      <c r="E23" s="17" t="str">
        <f>IF(VLOOKUP(B23,'Declared athletes'!$B$3:$H$263,6)=0,"NA",VLOOKUP(B23,'Declared athletes'!$B$3:$H$263,6))</f>
        <v>NA</v>
      </c>
      <c r="F23" s="17" t="str">
        <f>VLOOKUP(B23,'Declared athletes'!$B$3:$H$263,7)</f>
        <v>Basingstoke and Mid Hants</v>
      </c>
      <c r="G23" s="24" t="s">
        <v>384</v>
      </c>
      <c r="H23" s="10">
        <v>1</v>
      </c>
      <c r="J23" s="30"/>
      <c r="K23" s="31"/>
      <c r="L23" s="56"/>
      <c r="M23" s="57"/>
      <c r="N23" s="14"/>
      <c r="O23" s="41"/>
      <c r="P23" s="41"/>
    </row>
    <row r="24" spans="1:16" ht="15">
      <c r="A24" s="27">
        <v>18</v>
      </c>
      <c r="B24" s="28">
        <v>551</v>
      </c>
      <c r="C24" s="17" t="str">
        <f>VLOOKUP(B24,'Declared athletes'!$B$3:$H$263,2)</f>
        <v>Elliott</v>
      </c>
      <c r="D24" s="17" t="str">
        <f>VLOOKUP(B24,'Declared athletes'!$B$3:$H$263,3)</f>
        <v>Breeds</v>
      </c>
      <c r="E24" s="17" t="str">
        <f>IF(VLOOKUP(B24,'Declared athletes'!$B$3:$H$263,6)=0,"NA",VLOOKUP(B24,'Declared athletes'!$B$3:$H$263,6))</f>
        <v>NA</v>
      </c>
      <c r="F24" s="17" t="str">
        <f>VLOOKUP(B24,'Declared athletes'!$B$3:$H$263,7)</f>
        <v>Basingstoke and Mid Hants</v>
      </c>
      <c r="G24" s="24" t="s">
        <v>384</v>
      </c>
      <c r="H24" s="11">
        <v>15</v>
      </c>
      <c r="J24" s="30"/>
      <c r="K24" s="31"/>
      <c r="L24" s="56"/>
      <c r="M24" s="57"/>
      <c r="N24" s="14"/>
      <c r="O24" s="41"/>
      <c r="P24" s="41"/>
    </row>
    <row r="25" spans="1:16" ht="15">
      <c r="A25" s="32"/>
      <c r="B25" s="33"/>
      <c r="C25" s="31"/>
      <c r="D25" s="31"/>
      <c r="E25" s="31"/>
      <c r="F25" s="34"/>
      <c r="G25" s="12"/>
      <c r="H25" s="13"/>
      <c r="J25" s="39"/>
      <c r="K25" s="36"/>
      <c r="L25" s="37"/>
      <c r="M25" s="14"/>
      <c r="N25" s="14"/>
      <c r="O25" s="41"/>
      <c r="P25" s="41"/>
    </row>
    <row r="26" spans="1:16" ht="15">
      <c r="A26" s="32"/>
      <c r="B26" s="33"/>
      <c r="C26" s="31"/>
      <c r="D26" s="31"/>
      <c r="E26" s="31"/>
      <c r="F26" s="34"/>
      <c r="G26" s="12"/>
      <c r="H26" s="13"/>
      <c r="J26" s="39"/>
      <c r="K26" s="36"/>
      <c r="L26" s="37"/>
      <c r="M26" s="14"/>
      <c r="N26" s="14"/>
      <c r="O26" s="41"/>
      <c r="P26" s="41"/>
    </row>
    <row r="27" spans="10:16" ht="12.75">
      <c r="J27" s="41"/>
      <c r="K27" s="41"/>
      <c r="L27" s="41"/>
      <c r="M27" s="41"/>
      <c r="N27" s="41"/>
      <c r="O27" s="41"/>
      <c r="P27" s="41"/>
    </row>
    <row r="28" spans="10:16" ht="12.75">
      <c r="J28" s="41"/>
      <c r="K28" s="41"/>
      <c r="L28" s="41"/>
      <c r="M28" s="41"/>
      <c r="N28" s="41"/>
      <c r="O28" s="41"/>
      <c r="P28" s="41"/>
    </row>
    <row r="29" spans="10:16" ht="12.75">
      <c r="J29" s="41"/>
      <c r="K29" s="41"/>
      <c r="L29" s="41"/>
      <c r="M29" s="41"/>
      <c r="N29" s="41"/>
      <c r="O29" s="41"/>
      <c r="P29" s="41"/>
    </row>
    <row r="30" spans="10:16" ht="12.75">
      <c r="J30" s="41"/>
      <c r="K30" s="41"/>
      <c r="L30" s="41"/>
      <c r="M30" s="41"/>
      <c r="N30" s="41"/>
      <c r="O30" s="41"/>
      <c r="P30" s="41"/>
    </row>
    <row r="31" spans="1:16" ht="15">
      <c r="A31" s="32"/>
      <c r="B31" s="33"/>
      <c r="C31" s="14"/>
      <c r="D31" s="14"/>
      <c r="E31" s="14"/>
      <c r="F31" s="54"/>
      <c r="G31" s="55"/>
      <c r="H31" s="55"/>
      <c r="J31" s="41"/>
      <c r="K31" s="41"/>
      <c r="L31" s="41"/>
      <c r="M31" s="41"/>
      <c r="N31" s="41"/>
      <c r="O31" s="41"/>
      <c r="P31" s="41"/>
    </row>
    <row r="32" spans="1:8" ht="15">
      <c r="A32" s="32"/>
      <c r="B32" s="33"/>
      <c r="C32" s="37"/>
      <c r="D32" s="37"/>
      <c r="E32" s="36"/>
      <c r="F32" s="37"/>
      <c r="G32" s="55"/>
      <c r="H32" s="55"/>
    </row>
    <row r="33" spans="1:8" ht="15">
      <c r="A33" s="32"/>
      <c r="B33" s="33"/>
      <c r="C33" s="35"/>
      <c r="D33" s="35"/>
      <c r="E33" s="36"/>
      <c r="F33" s="37"/>
      <c r="G33" s="55"/>
      <c r="H33" s="55"/>
    </row>
    <row r="34" spans="1:8" ht="15">
      <c r="A34" s="32"/>
      <c r="B34" s="33"/>
      <c r="C34" s="31"/>
      <c r="D34" s="31"/>
      <c r="E34" s="31"/>
      <c r="F34" s="34"/>
      <c r="G34" s="12"/>
      <c r="H34" s="13"/>
    </row>
    <row r="35" spans="1:8" ht="15">
      <c r="A35" s="32"/>
      <c r="B35" s="33"/>
      <c r="C35" s="14"/>
      <c r="D35" s="14"/>
      <c r="E35" s="14"/>
      <c r="F35" s="34"/>
      <c r="G35" s="12"/>
      <c r="H35" s="13"/>
    </row>
    <row r="36" spans="1:8" ht="15">
      <c r="A36" s="32"/>
      <c r="B36" s="33"/>
      <c r="C36" s="31"/>
      <c r="D36" s="31"/>
      <c r="E36" s="31"/>
      <c r="F36" s="34"/>
      <c r="G36" s="12"/>
      <c r="H36" s="13"/>
    </row>
    <row r="37" spans="1:8" ht="15">
      <c r="A37" s="32"/>
      <c r="B37" s="33"/>
      <c r="C37" s="35"/>
      <c r="D37" s="35"/>
      <c r="E37" s="36"/>
      <c r="F37" s="37"/>
      <c r="G37" s="12"/>
      <c r="H37" s="13"/>
    </row>
    <row r="38" spans="1:8" ht="15">
      <c r="A38" s="32"/>
      <c r="B38" s="33"/>
      <c r="C38" s="31"/>
      <c r="D38" s="31"/>
      <c r="E38" s="31"/>
      <c r="F38" s="34"/>
      <c r="G38" s="12"/>
      <c r="H38" s="13"/>
    </row>
    <row r="39" spans="1:8" ht="15">
      <c r="A39" s="32"/>
      <c r="B39" s="33"/>
      <c r="C39" s="14"/>
      <c r="D39" s="14"/>
      <c r="E39" s="14"/>
      <c r="F39" s="34"/>
      <c r="G39" s="12"/>
      <c r="H39" s="13"/>
    </row>
    <row r="40" spans="1:8" ht="15">
      <c r="A40" s="32"/>
      <c r="B40" s="33"/>
      <c r="C40" s="31"/>
      <c r="D40" s="31"/>
      <c r="E40" s="31"/>
      <c r="F40" s="34"/>
      <c r="G40" s="12"/>
      <c r="H40" s="13"/>
    </row>
    <row r="41" spans="1:8" ht="15">
      <c r="A41" s="32"/>
      <c r="B41" s="33"/>
      <c r="C41" s="31"/>
      <c r="D41" s="31"/>
      <c r="E41" s="31"/>
      <c r="F41" s="34"/>
      <c r="G41" s="12"/>
      <c r="H41" s="13"/>
    </row>
    <row r="42" spans="1:8" ht="15">
      <c r="A42" s="32"/>
      <c r="B42" s="33"/>
      <c r="C42" s="35"/>
      <c r="D42" s="35"/>
      <c r="E42" s="36"/>
      <c r="F42" s="37"/>
      <c r="G42" s="12"/>
      <c r="H42" s="13"/>
    </row>
    <row r="43" spans="1:8" ht="15">
      <c r="A43" s="32"/>
      <c r="B43" s="33"/>
      <c r="C43" s="31"/>
      <c r="D43" s="31"/>
      <c r="E43" s="31"/>
      <c r="F43" s="34"/>
      <c r="G43" s="12"/>
      <c r="H43" s="13"/>
    </row>
    <row r="44" spans="1:8" ht="15">
      <c r="A44" s="32"/>
      <c r="B44" s="33"/>
      <c r="C44" s="31"/>
      <c r="D44" s="31"/>
      <c r="E44" s="31"/>
      <c r="F44" s="34"/>
      <c r="G44" s="12"/>
      <c r="H44" s="13"/>
    </row>
    <row r="45" spans="1:8" ht="15">
      <c r="A45" s="32"/>
      <c r="B45" s="33"/>
      <c r="C45" s="31"/>
      <c r="D45" s="31"/>
      <c r="E45" s="31"/>
      <c r="F45" s="34"/>
      <c r="G45" s="12"/>
      <c r="H45" s="13"/>
    </row>
    <row r="46" spans="1:8" ht="15">
      <c r="A46" s="32"/>
      <c r="B46" s="33"/>
      <c r="C46" s="31"/>
      <c r="D46" s="31"/>
      <c r="E46" s="31"/>
      <c r="F46" s="34"/>
      <c r="G46" s="12"/>
      <c r="H46" s="13"/>
    </row>
    <row r="47" spans="1:8" ht="12.75">
      <c r="A47" s="14"/>
      <c r="B47" s="14"/>
      <c r="C47" s="14"/>
      <c r="D47" s="14"/>
      <c r="E47" s="14"/>
      <c r="F47" s="14"/>
      <c r="G47" s="14"/>
      <c r="H47" s="14"/>
    </row>
    <row r="48" spans="1:8" ht="12.75">
      <c r="A48" s="14"/>
      <c r="B48" s="14"/>
      <c r="C48" s="14"/>
      <c r="D48" s="14"/>
      <c r="E48" s="14"/>
      <c r="F48" s="14"/>
      <c r="G48" s="14"/>
      <c r="H48" s="14"/>
    </row>
    <row r="49" spans="1:8" ht="12.75">
      <c r="A49" s="14"/>
      <c r="B49" s="14"/>
      <c r="C49" s="14"/>
      <c r="D49" s="14"/>
      <c r="E49" s="14"/>
      <c r="F49" s="14"/>
      <c r="G49" s="14"/>
      <c r="H49" s="14"/>
    </row>
    <row r="50" spans="1:8" ht="12.75">
      <c r="A50" s="14"/>
      <c r="B50" s="14"/>
      <c r="C50" s="14"/>
      <c r="D50" s="14"/>
      <c r="E50" s="14"/>
      <c r="F50" s="14"/>
      <c r="G50" s="14"/>
      <c r="H50" s="14"/>
    </row>
    <row r="51" spans="1:8" ht="12.75">
      <c r="A51" s="14"/>
      <c r="B51" s="14"/>
      <c r="C51" s="14"/>
      <c r="D51" s="14"/>
      <c r="E51" s="14"/>
      <c r="F51" s="14"/>
      <c r="G51" s="14"/>
      <c r="H51" s="14"/>
    </row>
    <row r="52" spans="1:8" ht="12.75">
      <c r="A52" s="14"/>
      <c r="B52" s="14"/>
      <c r="C52" s="14"/>
      <c r="D52" s="14"/>
      <c r="E52" s="14"/>
      <c r="F52" s="14"/>
      <c r="G52" s="14"/>
      <c r="H52" s="14"/>
    </row>
    <row r="53" spans="1:8" ht="12.75">
      <c r="A53" s="14"/>
      <c r="B53" s="14"/>
      <c r="C53" s="14"/>
      <c r="D53" s="14"/>
      <c r="E53" s="14"/>
      <c r="F53" s="14"/>
      <c r="G53" s="14"/>
      <c r="H53" s="14"/>
    </row>
    <row r="54" spans="1:8" ht="12.75">
      <c r="A54" s="14"/>
      <c r="B54" s="14"/>
      <c r="C54" s="14"/>
      <c r="D54" s="14"/>
      <c r="E54" s="14"/>
      <c r="F54" s="14"/>
      <c r="G54" s="14"/>
      <c r="H54" s="14"/>
    </row>
    <row r="55" spans="1:8" ht="12.75">
      <c r="A55" s="14"/>
      <c r="B55" s="14"/>
      <c r="C55" s="14"/>
      <c r="D55" s="14"/>
      <c r="E55" s="14"/>
      <c r="F55" s="14"/>
      <c r="G55" s="14"/>
      <c r="H55" s="14"/>
    </row>
    <row r="56" spans="1:8" ht="12.75">
      <c r="A56" s="14"/>
      <c r="B56" s="14"/>
      <c r="C56" s="14"/>
      <c r="D56" s="14"/>
      <c r="E56" s="14"/>
      <c r="F56" s="14"/>
      <c r="G56" s="14"/>
      <c r="H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  <row r="58" spans="1:8" ht="12.75">
      <c r="A58" s="14"/>
      <c r="B58" s="14"/>
      <c r="C58" s="14"/>
      <c r="D58" s="14"/>
      <c r="E58" s="14"/>
      <c r="F58" s="14"/>
      <c r="G58" s="14"/>
      <c r="H58" s="14"/>
    </row>
    <row r="59" spans="1:8" ht="12.75">
      <c r="A59" s="14"/>
      <c r="B59" s="14"/>
      <c r="C59" s="14"/>
      <c r="D59" s="14"/>
      <c r="E59" s="14"/>
      <c r="F59" s="14"/>
      <c r="G59" s="14"/>
      <c r="H59" s="14"/>
    </row>
    <row r="60" spans="1:8" ht="12.75">
      <c r="A60" s="14"/>
      <c r="B60" s="14"/>
      <c r="C60" s="14"/>
      <c r="D60" s="14"/>
      <c r="E60" s="14"/>
      <c r="F60" s="14"/>
      <c r="G60" s="14"/>
      <c r="H60" s="14"/>
    </row>
    <row r="61" spans="1:8" ht="12.75">
      <c r="A61" s="14"/>
      <c r="B61" s="14"/>
      <c r="C61" s="14"/>
      <c r="D61" s="14"/>
      <c r="E61" s="14"/>
      <c r="F61" s="14"/>
      <c r="G61" s="14"/>
      <c r="H61" s="14"/>
    </row>
    <row r="62" spans="1:8" ht="12.75">
      <c r="A62" s="14"/>
      <c r="B62" s="14"/>
      <c r="C62" s="14"/>
      <c r="D62" s="14"/>
      <c r="E62" s="14"/>
      <c r="F62" s="14"/>
      <c r="G62" s="14"/>
      <c r="H62" s="14"/>
    </row>
    <row r="63" spans="1:8" ht="12.75">
      <c r="A63" s="14"/>
      <c r="B63" s="14"/>
      <c r="C63" s="14"/>
      <c r="D63" s="14"/>
      <c r="E63" s="14"/>
      <c r="F63" s="14"/>
      <c r="G63" s="14"/>
      <c r="H63" s="14"/>
    </row>
    <row r="64" spans="1:8" ht="12.75">
      <c r="A64" s="14"/>
      <c r="B64" s="14"/>
      <c r="C64" s="14"/>
      <c r="D64" s="14"/>
      <c r="E64" s="14"/>
      <c r="F64" s="14"/>
      <c r="G64" s="14"/>
      <c r="H64" s="14"/>
    </row>
    <row r="65" spans="1:8" ht="12.75">
      <c r="A65" s="14"/>
      <c r="B65" s="14"/>
      <c r="C65" s="14"/>
      <c r="D65" s="14"/>
      <c r="E65" s="14"/>
      <c r="F65" s="14"/>
      <c r="G65" s="14"/>
      <c r="H65" s="14"/>
    </row>
    <row r="66" spans="1:8" ht="12.75">
      <c r="A66" s="14"/>
      <c r="B66" s="14"/>
      <c r="C66" s="14"/>
      <c r="D66" s="14"/>
      <c r="E66" s="14"/>
      <c r="F66" s="14"/>
      <c r="G66" s="14"/>
      <c r="H66" s="14"/>
    </row>
    <row r="67" spans="1:8" ht="12.75">
      <c r="A67" s="14"/>
      <c r="B67" s="14"/>
      <c r="C67" s="14"/>
      <c r="D67" s="14"/>
      <c r="E67" s="14"/>
      <c r="F67" s="14"/>
      <c r="G67" s="14"/>
      <c r="H67" s="14"/>
    </row>
    <row r="68" spans="1:8" ht="12.75">
      <c r="A68" s="14"/>
      <c r="B68" s="14"/>
      <c r="C68" s="14"/>
      <c r="D68" s="14"/>
      <c r="E68" s="14"/>
      <c r="F68" s="14"/>
      <c r="G68" s="14"/>
      <c r="H68" s="14"/>
    </row>
    <row r="69" spans="1:8" ht="12.75">
      <c r="A69" s="14"/>
      <c r="B69" s="14"/>
      <c r="C69" s="14"/>
      <c r="D69" s="14"/>
      <c r="E69" s="14"/>
      <c r="F69" s="14"/>
      <c r="G69" s="14"/>
      <c r="H69" s="14"/>
    </row>
    <row r="70" spans="1:8" ht="12.75">
      <c r="A70" s="14"/>
      <c r="B70" s="14"/>
      <c r="C70" s="14"/>
      <c r="D70" s="14"/>
      <c r="E70" s="14"/>
      <c r="F70" s="14"/>
      <c r="G70" s="14"/>
      <c r="H70" s="14"/>
    </row>
    <row r="71" spans="1:8" ht="12.75">
      <c r="A71" s="14"/>
      <c r="B71" s="14"/>
      <c r="C71" s="14"/>
      <c r="D71" s="14"/>
      <c r="E71" s="14"/>
      <c r="F71" s="14"/>
      <c r="G71" s="14"/>
      <c r="H71" s="14"/>
    </row>
    <row r="72" spans="1:8" ht="12.75">
      <c r="A72" s="14"/>
      <c r="B72" s="14"/>
      <c r="C72" s="14"/>
      <c r="D72" s="14"/>
      <c r="E72" s="14"/>
      <c r="F72" s="14"/>
      <c r="G72" s="14"/>
      <c r="H72" s="14"/>
    </row>
    <row r="73" spans="1:8" ht="12.75">
      <c r="A73" s="14"/>
      <c r="B73" s="14"/>
      <c r="C73" s="14"/>
      <c r="D73" s="14"/>
      <c r="E73" s="14"/>
      <c r="F73" s="14"/>
      <c r="G73" s="14"/>
      <c r="H73" s="14"/>
    </row>
    <row r="74" spans="1:8" ht="12.75">
      <c r="A74" s="14"/>
      <c r="B74" s="14"/>
      <c r="C74" s="14"/>
      <c r="D74" s="14"/>
      <c r="E74" s="14"/>
      <c r="F74" s="14"/>
      <c r="G74" s="14"/>
      <c r="H74" s="14"/>
    </row>
    <row r="75" spans="1:8" ht="12.75">
      <c r="A75" s="14"/>
      <c r="B75" s="14"/>
      <c r="C75" s="14"/>
      <c r="D75" s="14"/>
      <c r="E75" s="14"/>
      <c r="F75" s="14"/>
      <c r="G75" s="14"/>
      <c r="H75" s="14"/>
    </row>
    <row r="76" spans="1:8" ht="12.75">
      <c r="A76" s="14"/>
      <c r="B76" s="14"/>
      <c r="C76" s="14"/>
      <c r="D76" s="14"/>
      <c r="E76" s="14"/>
      <c r="F76" s="14"/>
      <c r="G76" s="14"/>
      <c r="H76" s="14"/>
    </row>
    <row r="77" spans="1:8" ht="12.75">
      <c r="A77" s="14"/>
      <c r="B77" s="14"/>
      <c r="C77" s="14"/>
      <c r="D77" s="14"/>
      <c r="E77" s="14"/>
      <c r="F77" s="14"/>
      <c r="G77" s="14"/>
      <c r="H77" s="14"/>
    </row>
    <row r="78" spans="1:8" ht="12.75">
      <c r="A78" s="14"/>
      <c r="B78" s="14"/>
      <c r="C78" s="14"/>
      <c r="D78" s="14"/>
      <c r="E78" s="14"/>
      <c r="F78" s="14"/>
      <c r="G78" s="14"/>
      <c r="H78" s="14"/>
    </row>
    <row r="79" spans="1:8" ht="12.75">
      <c r="A79" s="14"/>
      <c r="B79" s="14"/>
      <c r="C79" s="14"/>
      <c r="D79" s="14"/>
      <c r="E79" s="14"/>
      <c r="F79" s="14"/>
      <c r="G79" s="14"/>
      <c r="H79" s="14"/>
    </row>
    <row r="80" spans="1:8" ht="12.75">
      <c r="A80" s="14"/>
      <c r="B80" s="14"/>
      <c r="C80" s="14"/>
      <c r="D80" s="14"/>
      <c r="E80" s="14"/>
      <c r="F80" s="14"/>
      <c r="G80" s="14"/>
      <c r="H80" s="14"/>
    </row>
    <row r="81" spans="1:8" ht="12.75">
      <c r="A81" s="14"/>
      <c r="B81" s="14"/>
      <c r="C81" s="14"/>
      <c r="D81" s="14"/>
      <c r="E81" s="14"/>
      <c r="F81" s="14"/>
      <c r="G81" s="14"/>
      <c r="H81" s="14"/>
    </row>
    <row r="82" spans="1:8" ht="12.75">
      <c r="A82" s="14"/>
      <c r="B82" s="14"/>
      <c r="C82" s="14"/>
      <c r="D82" s="14"/>
      <c r="E82" s="14"/>
      <c r="F82" s="14"/>
      <c r="G82" s="14"/>
      <c r="H82" s="14"/>
    </row>
  </sheetData>
  <sheetProtection/>
  <mergeCells count="2">
    <mergeCell ref="C6:D6"/>
    <mergeCell ref="G6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zoomScalePageLayoutView="0" workbookViewId="0" topLeftCell="A4">
      <selection activeCell="A1" sqref="A1"/>
    </sheetView>
  </sheetViews>
  <sheetFormatPr defaultColWidth="9.140625" defaultRowHeight="12.75"/>
  <cols>
    <col min="3" max="3" width="9.8515625" style="0" customWidth="1"/>
    <col min="4" max="4" width="12.8515625" style="0" customWidth="1"/>
    <col min="5" max="5" width="13.8515625" style="0" customWidth="1"/>
    <col min="6" max="6" width="25.421875" style="0" customWidth="1"/>
    <col min="10" max="10" width="24.28125" style="0" bestFit="1" customWidth="1"/>
    <col min="11" max="14" width="9.140625" style="0" customWidth="1"/>
  </cols>
  <sheetData>
    <row r="1" spans="4:10" ht="23.25">
      <c r="D1" s="6" t="s">
        <v>0</v>
      </c>
      <c r="E1" s="6"/>
      <c r="F1" s="6"/>
      <c r="G1" s="6"/>
      <c r="H1" s="6"/>
      <c r="I1" s="7"/>
      <c r="J1" s="7"/>
    </row>
    <row r="3" ht="23.25">
      <c r="F3" s="8" t="s">
        <v>13</v>
      </c>
    </row>
    <row r="5" spans="1:6" ht="20.25">
      <c r="A5" s="1" t="s">
        <v>2</v>
      </c>
      <c r="B5" s="2"/>
      <c r="C5" s="3"/>
      <c r="D5" s="3" t="s">
        <v>380</v>
      </c>
      <c r="E5" s="4"/>
      <c r="F5" s="5"/>
    </row>
    <row r="6" spans="1:8" ht="16.5" thickBot="1">
      <c r="A6" s="26" t="s">
        <v>3</v>
      </c>
      <c r="B6" s="26" t="s">
        <v>4</v>
      </c>
      <c r="C6" s="91" t="s">
        <v>5</v>
      </c>
      <c r="D6" s="92"/>
      <c r="E6" s="26" t="s">
        <v>276</v>
      </c>
      <c r="F6" s="26" t="s">
        <v>6</v>
      </c>
      <c r="G6" s="89" t="s">
        <v>7</v>
      </c>
      <c r="H6" s="90"/>
    </row>
    <row r="7" spans="1:15" ht="15">
      <c r="A7" s="27">
        <v>1</v>
      </c>
      <c r="B7" s="28">
        <v>520</v>
      </c>
      <c r="C7" s="17" t="str">
        <f>VLOOKUP(B7,'Declared athletes'!$B$3:$H$263,2)</f>
        <v>Macy</v>
      </c>
      <c r="D7" s="17" t="str">
        <f>VLOOKUP(B7,'Declared athletes'!$B$3:$H$263,3)</f>
        <v>Connelly</v>
      </c>
      <c r="E7" s="17" t="str">
        <f>IF(VLOOKUP(B7,'Declared athletes'!$B$3:$H$263,6)=0,"NA",VLOOKUP(B7,'Declared athletes'!$B$3:$H$263,6))</f>
        <v>NA</v>
      </c>
      <c r="F7" s="17" t="str">
        <f>VLOOKUP(B7,'Declared athletes'!$B$3:$H$263,7)</f>
        <v>Basingstoke and Mid Hants</v>
      </c>
      <c r="G7" s="23" t="s">
        <v>384</v>
      </c>
      <c r="H7" s="9">
        <v>10</v>
      </c>
      <c r="J7" s="61"/>
      <c r="K7" s="73" t="s">
        <v>310</v>
      </c>
      <c r="L7" s="74" t="s">
        <v>311</v>
      </c>
      <c r="M7" s="75" t="s">
        <v>312</v>
      </c>
      <c r="N7" s="76" t="s">
        <v>313</v>
      </c>
      <c r="O7" s="77" t="s">
        <v>314</v>
      </c>
    </row>
    <row r="8" spans="1:15" ht="15">
      <c r="A8" s="27">
        <v>2</v>
      </c>
      <c r="B8" s="28">
        <v>715</v>
      </c>
      <c r="C8" s="17" t="str">
        <f>VLOOKUP(B8,'Declared athletes'!$B$3:$H$263,2)</f>
        <v>Lauren</v>
      </c>
      <c r="D8" s="17" t="str">
        <f>VLOOKUP(B8,'Declared athletes'!$B$3:$H$263,3)</f>
        <v>Gostelow</v>
      </c>
      <c r="E8" s="17">
        <f>IF(VLOOKUP(B8,'Declared athletes'!$B$3:$H$263,6)=0,"NA",VLOOKUP(B8,'Declared athletes'!$B$3:$H$263,6))</f>
        <v>3611401</v>
      </c>
      <c r="F8" s="17" t="str">
        <f>VLOOKUP(B8,'Declared athletes'!$B$3:$H$263,7)</f>
        <v>Fleet and Crookham AC</v>
      </c>
      <c r="G8" s="23" t="s">
        <v>384</v>
      </c>
      <c r="H8" s="10">
        <v>37</v>
      </c>
      <c r="J8" s="78" t="s">
        <v>51</v>
      </c>
      <c r="K8" s="73">
        <v>1</v>
      </c>
      <c r="L8" s="73">
        <v>3</v>
      </c>
      <c r="M8" s="79">
        <v>4</v>
      </c>
      <c r="N8" s="73">
        <v>6</v>
      </c>
      <c r="O8" s="79">
        <f>SUM(K8:N8)</f>
        <v>14</v>
      </c>
    </row>
    <row r="9" spans="1:15" ht="15">
      <c r="A9" s="27">
        <v>3</v>
      </c>
      <c r="B9" s="28">
        <v>512</v>
      </c>
      <c r="C9" s="17" t="str">
        <f>VLOOKUP(B9,'Declared athletes'!$B$3:$H$263,2)</f>
        <v>Alyssa</v>
      </c>
      <c r="D9" s="17" t="str">
        <f>VLOOKUP(B9,'Declared athletes'!$B$3:$H$263,3)</f>
        <v>Page</v>
      </c>
      <c r="E9" s="17" t="str">
        <f>IF(VLOOKUP(B9,'Declared athletes'!$B$3:$H$263,6)=0,"NA",VLOOKUP(B9,'Declared athletes'!$B$3:$H$263,6))</f>
        <v>NA</v>
      </c>
      <c r="F9" s="17" t="str">
        <f>VLOOKUP(B9,'Declared athletes'!$B$3:$H$263,7)</f>
        <v>Basingstoke and Mid Hants</v>
      </c>
      <c r="G9" s="23" t="s">
        <v>385</v>
      </c>
      <c r="H9" s="10">
        <v>10</v>
      </c>
      <c r="J9" s="42" t="s">
        <v>216</v>
      </c>
      <c r="K9" s="80">
        <v>2</v>
      </c>
      <c r="L9" s="81">
        <v>8</v>
      </c>
      <c r="M9" s="82">
        <v>10</v>
      </c>
      <c r="N9" s="83">
        <v>11</v>
      </c>
      <c r="O9" s="79">
        <f>SUM(K9:N9)</f>
        <v>31</v>
      </c>
    </row>
    <row r="10" spans="1:15" ht="15">
      <c r="A10" s="27">
        <v>4</v>
      </c>
      <c r="B10" s="28">
        <v>514</v>
      </c>
      <c r="C10" s="17" t="str">
        <f>VLOOKUP(B10,'Declared athletes'!$B$3:$H$263,2)</f>
        <v>Charlotte </v>
      </c>
      <c r="D10" s="17" t="str">
        <f>VLOOKUP(B10,'Declared athletes'!$B$3:$H$263,3)</f>
        <v>Dransfield</v>
      </c>
      <c r="E10" s="17">
        <f>IF(VLOOKUP(B10,'Declared athletes'!$B$3:$H$263,6)=0,"NA",VLOOKUP(B10,'Declared athletes'!$B$3:$H$263,6))</f>
        <v>3646730</v>
      </c>
      <c r="F10" s="17" t="str">
        <f>VLOOKUP(B10,'Declared athletes'!$B$3:$H$263,7)</f>
        <v>Basingstoke and Mid Hants</v>
      </c>
      <c r="G10" s="24" t="s">
        <v>385</v>
      </c>
      <c r="H10" s="10">
        <v>35</v>
      </c>
      <c r="J10" s="42" t="s">
        <v>18</v>
      </c>
      <c r="K10" s="74">
        <v>5</v>
      </c>
      <c r="L10" s="74">
        <v>13</v>
      </c>
      <c r="M10" s="79">
        <v>17</v>
      </c>
      <c r="N10" s="83">
        <v>19</v>
      </c>
      <c r="O10" s="79">
        <f>SUM(K10:N10)</f>
        <v>54</v>
      </c>
    </row>
    <row r="11" spans="1:8" ht="15">
      <c r="A11" s="27">
        <v>5</v>
      </c>
      <c r="B11" s="28">
        <v>902</v>
      </c>
      <c r="C11" s="17" t="str">
        <f>VLOOKUP(B11,'Declared athletes'!$B$3:$H$263,2)</f>
        <v>Elizabeth </v>
      </c>
      <c r="D11" s="17" t="str">
        <f>VLOOKUP(B11,'Declared athletes'!$B$3:$H$263,3)</f>
        <v>Massey</v>
      </c>
      <c r="E11" s="17" t="str">
        <f>IF(VLOOKUP(B11,'Declared athletes'!$B$3:$H$263,6)=0,"NA",VLOOKUP(B11,'Declared athletes'!$B$3:$H$263,6))</f>
        <v>NA</v>
      </c>
      <c r="F11" s="17" t="str">
        <f>VLOOKUP(B11,'Declared athletes'!$B$3:$H$263,7)</f>
        <v>Andover AC</v>
      </c>
      <c r="G11" s="24" t="s">
        <v>385</v>
      </c>
      <c r="H11" s="10">
        <v>40</v>
      </c>
    </row>
    <row r="12" spans="1:8" ht="15">
      <c r="A12" s="27">
        <v>6</v>
      </c>
      <c r="B12" s="28">
        <v>521</v>
      </c>
      <c r="C12" s="17" t="str">
        <f>VLOOKUP(B12,'Declared athletes'!$B$3:$H$263,2)</f>
        <v>Matilda</v>
      </c>
      <c r="D12" s="17" t="str">
        <f>VLOOKUP(B12,'Declared athletes'!$B$3:$H$263,3)</f>
        <v>Gibson</v>
      </c>
      <c r="E12" s="17" t="str">
        <f>IF(VLOOKUP(B12,'Declared athletes'!$B$3:$H$263,6)=0,"NA",VLOOKUP(B12,'Declared athletes'!$B$3:$H$263,6))</f>
        <v>NA</v>
      </c>
      <c r="F12" s="17" t="str">
        <f>VLOOKUP(B12,'Declared athletes'!$B$3:$H$263,7)</f>
        <v>Basingstoke and Mid Hants</v>
      </c>
      <c r="G12" s="24" t="s">
        <v>385</v>
      </c>
      <c r="H12" s="10">
        <v>41</v>
      </c>
    </row>
    <row r="13" spans="1:8" ht="15">
      <c r="A13" s="27">
        <v>7</v>
      </c>
      <c r="B13" s="28">
        <v>513</v>
      </c>
      <c r="C13" s="17" t="str">
        <f>VLOOKUP(B13,'Declared athletes'!$B$3:$H$263,2)</f>
        <v>Annabelle</v>
      </c>
      <c r="D13" s="17" t="str">
        <f>VLOOKUP(B13,'Declared athletes'!$B$3:$H$263,3)</f>
        <v>Townley-Berry</v>
      </c>
      <c r="E13" s="17" t="str">
        <f>IF(VLOOKUP(B13,'Declared athletes'!$B$3:$H$263,6)=0,"NA",VLOOKUP(B13,'Declared athletes'!$B$3:$H$263,6))</f>
        <v>NA</v>
      </c>
      <c r="F13" s="17" t="str">
        <f>VLOOKUP(B13,'Declared athletes'!$B$3:$H$263,7)</f>
        <v>Basingstoke and Mid Hants</v>
      </c>
      <c r="G13" s="24" t="s">
        <v>385</v>
      </c>
      <c r="H13" s="10">
        <v>52</v>
      </c>
    </row>
    <row r="14" spans="1:8" ht="15">
      <c r="A14" s="27">
        <v>8</v>
      </c>
      <c r="B14" s="28">
        <v>712</v>
      </c>
      <c r="C14" s="17" t="str">
        <f>VLOOKUP(B14,'Declared athletes'!$B$3:$H$263,2)</f>
        <v>Caitlin</v>
      </c>
      <c r="D14" s="17" t="str">
        <f>VLOOKUP(B14,'Declared athletes'!$B$3:$H$263,3)</f>
        <v>Fletcher</v>
      </c>
      <c r="E14" s="17">
        <f>IF(VLOOKUP(B14,'Declared athletes'!$B$3:$H$263,6)=0,"NA",VLOOKUP(B14,'Declared athletes'!$B$3:$H$263,6))</f>
        <v>3696888</v>
      </c>
      <c r="F14" s="17" t="str">
        <f>VLOOKUP(B14,'Declared athletes'!$B$3:$H$263,7)</f>
        <v>Fleet and Crookham AC</v>
      </c>
      <c r="G14" s="24" t="s">
        <v>385</v>
      </c>
      <c r="H14" s="10">
        <v>56</v>
      </c>
    </row>
    <row r="15" spans="1:8" ht="15">
      <c r="A15" s="27">
        <v>9</v>
      </c>
      <c r="B15" s="28">
        <v>524</v>
      </c>
      <c r="C15" s="17" t="str">
        <f>VLOOKUP(B15,'Declared athletes'!$B$3:$H$263,2)</f>
        <v>Molly</v>
      </c>
      <c r="D15" s="17" t="str">
        <f>VLOOKUP(B15,'Declared athletes'!$B$3:$H$263,3)</f>
        <v>Edmondson</v>
      </c>
      <c r="E15" s="17" t="str">
        <f>IF(VLOOKUP(B15,'Declared athletes'!$B$3:$H$263,6)=0,"NA",VLOOKUP(B15,'Declared athletes'!$B$3:$H$263,6))</f>
        <v>NA</v>
      </c>
      <c r="F15" s="17" t="str">
        <f>VLOOKUP(B15,'Declared athletes'!$B$3:$H$263,7)</f>
        <v>Basingstoke and Mid Hants</v>
      </c>
      <c r="G15" s="24" t="s">
        <v>386</v>
      </c>
      <c r="H15" s="10">
        <v>7</v>
      </c>
    </row>
    <row r="16" spans="1:8" ht="15">
      <c r="A16" s="27">
        <v>10</v>
      </c>
      <c r="B16" s="28">
        <v>713</v>
      </c>
      <c r="C16" s="17" t="str">
        <f>VLOOKUP(B16,'Declared athletes'!$B$3:$H$263,2)</f>
        <v>Ruby</v>
      </c>
      <c r="D16" s="17" t="str">
        <f>VLOOKUP(B16,'Declared athletes'!$B$3:$H$263,3)</f>
        <v>Robinson</v>
      </c>
      <c r="E16" s="17">
        <f>IF(VLOOKUP(B16,'Declared athletes'!$B$3:$H$263,6)=0,"NA",VLOOKUP(B16,'Declared athletes'!$B$3:$H$263,6))</f>
        <v>3611404</v>
      </c>
      <c r="F16" s="17" t="str">
        <f>VLOOKUP(B16,'Declared athletes'!$B$3:$H$263,7)</f>
        <v>Fleet and Crookham AC</v>
      </c>
      <c r="G16" s="24" t="s">
        <v>386</v>
      </c>
      <c r="H16" s="10">
        <v>8</v>
      </c>
    </row>
    <row r="17" spans="1:8" ht="15">
      <c r="A17" s="27">
        <v>11</v>
      </c>
      <c r="B17" s="28">
        <v>708</v>
      </c>
      <c r="C17" s="17" t="str">
        <f>VLOOKUP(B17,'Declared athletes'!$B$3:$H$263,2)</f>
        <v>Rebecca</v>
      </c>
      <c r="D17" s="17" t="str">
        <f>VLOOKUP(B17,'Declared athletes'!$B$3:$H$263,3)</f>
        <v>Puxley</v>
      </c>
      <c r="E17" s="17">
        <f>IF(VLOOKUP(B17,'Declared athletes'!$B$3:$H$263,6)=0,"NA",VLOOKUP(B17,'Declared athletes'!$B$3:$H$263,6))</f>
        <v>3611405</v>
      </c>
      <c r="F17" s="17" t="str">
        <f>VLOOKUP(B17,'Declared athletes'!$B$3:$H$263,7)</f>
        <v>Fleet and Crookham AC</v>
      </c>
      <c r="G17" s="24" t="s">
        <v>386</v>
      </c>
      <c r="H17" s="10">
        <v>15</v>
      </c>
    </row>
    <row r="18" spans="1:8" ht="15">
      <c r="A18" s="27">
        <v>12</v>
      </c>
      <c r="B18" s="28">
        <v>740</v>
      </c>
      <c r="C18" s="17" t="str">
        <f>VLOOKUP(B18,'Declared athletes'!$B$3:$H$263,2)</f>
        <v>Amy </v>
      </c>
      <c r="D18" s="17" t="str">
        <f>VLOOKUP(B18,'Declared athletes'!$B$3:$H$263,3)</f>
        <v>Pankhurst</v>
      </c>
      <c r="E18" s="17" t="str">
        <f>IF(VLOOKUP(B18,'Declared athletes'!$B$3:$H$263,6)=0,"NA",VLOOKUP(B18,'Declared athletes'!$B$3:$H$263,6))</f>
        <v>NA</v>
      </c>
      <c r="F18" s="17" t="str">
        <f>VLOOKUP(B18,'Declared athletes'!$B$3:$H$263,7)</f>
        <v>Fleet and Crookham AC</v>
      </c>
      <c r="G18" s="24" t="s">
        <v>386</v>
      </c>
      <c r="H18" s="10">
        <v>17</v>
      </c>
    </row>
    <row r="19" spans="1:16" ht="15">
      <c r="A19" s="27">
        <v>13</v>
      </c>
      <c r="B19" s="28">
        <v>904</v>
      </c>
      <c r="C19" s="17" t="str">
        <f>VLOOKUP(B19,'Declared athletes'!$B$3:$H$263,2)</f>
        <v>Olivia </v>
      </c>
      <c r="D19" s="17" t="str">
        <f>VLOOKUP(B19,'Declared athletes'!$B$3:$H$263,3)</f>
        <v>Callen-Organ</v>
      </c>
      <c r="E19" s="17" t="str">
        <f>IF(VLOOKUP(B19,'Declared athletes'!$B$3:$H$263,6)=0,"NA",VLOOKUP(B19,'Declared athletes'!$B$3:$H$263,6))</f>
        <v>NA</v>
      </c>
      <c r="F19" s="17" t="str">
        <f>VLOOKUP(B19,'Declared athletes'!$B$3:$H$263,7)</f>
        <v>Andover AC</v>
      </c>
      <c r="G19" s="24" t="s">
        <v>386</v>
      </c>
      <c r="H19" s="10">
        <v>19</v>
      </c>
      <c r="J19" s="38"/>
      <c r="K19" s="31"/>
      <c r="L19" s="31"/>
      <c r="M19" s="31"/>
      <c r="N19" s="34"/>
      <c r="O19" s="14"/>
      <c r="P19" s="14"/>
    </row>
    <row r="20" spans="1:16" ht="15">
      <c r="A20" s="27">
        <v>14</v>
      </c>
      <c r="B20" s="28">
        <v>523</v>
      </c>
      <c r="C20" s="17" t="str">
        <f>VLOOKUP(B20,'Declared athletes'!$B$3:$H$263,2)</f>
        <v>Milly</v>
      </c>
      <c r="D20" s="17" t="str">
        <f>VLOOKUP(B20,'Declared athletes'!$B$3:$H$263,3)</f>
        <v>Dedman</v>
      </c>
      <c r="E20" s="17" t="str">
        <f>IF(VLOOKUP(B20,'Declared athletes'!$B$3:$H$263,6)=0,"NA",VLOOKUP(B20,'Declared athletes'!$B$3:$H$263,6))</f>
        <v>NA</v>
      </c>
      <c r="F20" s="17" t="str">
        <f>VLOOKUP(B20,'Declared athletes'!$B$3:$H$263,7)</f>
        <v>Basingstoke and Mid Hants</v>
      </c>
      <c r="G20" s="24" t="s">
        <v>386</v>
      </c>
      <c r="H20" s="10">
        <v>47</v>
      </c>
      <c r="J20" s="38"/>
      <c r="K20" s="31"/>
      <c r="L20" s="31"/>
      <c r="M20" s="31"/>
      <c r="N20" s="34"/>
      <c r="O20" s="14"/>
      <c r="P20" s="14"/>
    </row>
    <row r="21" spans="1:16" ht="15">
      <c r="A21" s="27">
        <v>15</v>
      </c>
      <c r="B21" s="28">
        <v>516</v>
      </c>
      <c r="C21" s="17" t="str">
        <f>VLOOKUP(B21,'Declared athletes'!$B$3:$H$263,2)</f>
        <v>Daisy</v>
      </c>
      <c r="D21" s="17" t="str">
        <f>VLOOKUP(B21,'Declared athletes'!$B$3:$H$263,3)</f>
        <v>Edmondson</v>
      </c>
      <c r="E21" s="17" t="str">
        <f>IF(VLOOKUP(B21,'Declared athletes'!$B$3:$H$263,6)=0,"NA",VLOOKUP(B21,'Declared athletes'!$B$3:$H$263,6))</f>
        <v>NA</v>
      </c>
      <c r="F21" s="17" t="str">
        <f>VLOOKUP(B21,'Declared athletes'!$B$3:$H$263,7)</f>
        <v>Basingstoke and Mid Hants</v>
      </c>
      <c r="G21" s="24" t="s">
        <v>387</v>
      </c>
      <c r="H21" s="10">
        <v>4</v>
      </c>
      <c r="J21" s="39"/>
      <c r="K21" s="35"/>
      <c r="L21" s="35"/>
      <c r="M21" s="36"/>
      <c r="N21" s="37"/>
      <c r="O21" s="14"/>
      <c r="P21" s="14"/>
    </row>
    <row r="22" spans="1:16" ht="15">
      <c r="A22" s="27">
        <v>16</v>
      </c>
      <c r="B22" s="28">
        <v>727</v>
      </c>
      <c r="C22" s="17" t="str">
        <f>VLOOKUP(B22,'Declared athletes'!$B$3:$H$263,2)</f>
        <v>Charlotte</v>
      </c>
      <c r="D22" s="17" t="str">
        <f>VLOOKUP(B22,'Declared athletes'!$B$3:$H$263,3)</f>
        <v>Slade</v>
      </c>
      <c r="E22" s="17">
        <f>IF(VLOOKUP(B22,'Declared athletes'!$B$3:$H$263,6)=0,"NA",VLOOKUP(B22,'Declared athletes'!$B$3:$H$263,6))</f>
        <v>3664644</v>
      </c>
      <c r="F22" s="17" t="str">
        <f>VLOOKUP(B22,'Declared athletes'!$B$3:$H$263,7)</f>
        <v>Fleet and Crookham AC</v>
      </c>
      <c r="G22" s="24" t="s">
        <v>387</v>
      </c>
      <c r="H22" s="10">
        <v>10</v>
      </c>
      <c r="J22" s="39"/>
      <c r="K22" s="35"/>
      <c r="L22" s="35"/>
      <c r="M22" s="36"/>
      <c r="N22" s="37"/>
      <c r="O22" s="14"/>
      <c r="P22" s="14"/>
    </row>
    <row r="23" spans="1:16" ht="15">
      <c r="A23" s="27">
        <v>17</v>
      </c>
      <c r="B23" s="28">
        <v>917</v>
      </c>
      <c r="C23" s="17" t="str">
        <f>VLOOKUP(B23,'Declared athletes'!$B$3:$H$263,2)</f>
        <v>Ria</v>
      </c>
      <c r="D23" s="17" t="str">
        <f>VLOOKUP(B23,'Declared athletes'!$B$3:$H$263,3)</f>
        <v>Thurston</v>
      </c>
      <c r="E23" s="17" t="str">
        <f>IF(VLOOKUP(B23,'Declared athletes'!$B$3:$H$263,6)=0,"NA",VLOOKUP(B23,'Declared athletes'!$B$3:$H$263,6))</f>
        <v>NA</v>
      </c>
      <c r="F23" s="17" t="str">
        <f>VLOOKUP(B23,'Declared athletes'!$B$3:$H$263,7)</f>
        <v>Andover AC</v>
      </c>
      <c r="G23" s="24" t="s">
        <v>387</v>
      </c>
      <c r="H23" s="10">
        <v>20</v>
      </c>
      <c r="J23" s="39"/>
      <c r="K23" s="35"/>
      <c r="L23" s="35"/>
      <c r="M23" s="36"/>
      <c r="N23" s="37"/>
      <c r="O23" s="14"/>
      <c r="P23" s="14"/>
    </row>
    <row r="24" spans="1:16" ht="15">
      <c r="A24" s="27">
        <v>18</v>
      </c>
      <c r="B24" s="28">
        <v>518</v>
      </c>
      <c r="C24" s="17" t="str">
        <f>VLOOKUP(B24,'Declared athletes'!$B$3:$H$263,2)</f>
        <v>Imogen</v>
      </c>
      <c r="D24" s="17" t="str">
        <f>VLOOKUP(B24,'Declared athletes'!$B$3:$H$263,3)</f>
        <v>Cullum</v>
      </c>
      <c r="E24" s="17" t="str">
        <f>IF(VLOOKUP(B24,'Declared athletes'!$B$3:$H$263,6)=0,"NA",VLOOKUP(B24,'Declared athletes'!$B$3:$H$263,6))</f>
        <v>NA</v>
      </c>
      <c r="F24" s="17" t="str">
        <f>VLOOKUP(B24,'Declared athletes'!$B$3:$H$263,7)</f>
        <v>Basingstoke and Mid Hants</v>
      </c>
      <c r="G24" s="24" t="s">
        <v>387</v>
      </c>
      <c r="H24" s="10">
        <v>53</v>
      </c>
      <c r="J24" s="39"/>
      <c r="K24" s="35"/>
      <c r="L24" s="35"/>
      <c r="M24" s="36"/>
      <c r="N24" s="37"/>
      <c r="O24" s="14"/>
      <c r="P24" s="14"/>
    </row>
    <row r="25" spans="1:16" ht="15">
      <c r="A25" s="32"/>
      <c r="B25" s="33"/>
      <c r="C25" s="31"/>
      <c r="D25" s="31"/>
      <c r="E25" s="31"/>
      <c r="F25" s="34"/>
      <c r="G25" s="12"/>
      <c r="H25" s="13"/>
      <c r="J25" s="39"/>
      <c r="K25" s="35"/>
      <c r="L25" s="35"/>
      <c r="M25" s="36"/>
      <c r="N25" s="37"/>
      <c r="O25" s="14"/>
      <c r="P25" s="14"/>
    </row>
    <row r="26" spans="1:16" ht="15">
      <c r="A26" s="32"/>
      <c r="B26" s="33"/>
      <c r="C26" s="14"/>
      <c r="D26" s="14"/>
      <c r="E26" s="14"/>
      <c r="F26" s="34"/>
      <c r="G26" s="12"/>
      <c r="H26" s="13"/>
      <c r="J26" s="39"/>
      <c r="K26" s="35"/>
      <c r="L26" s="35"/>
      <c r="M26" s="36"/>
      <c r="N26" s="37"/>
      <c r="O26" s="14"/>
      <c r="P26" s="14"/>
    </row>
    <row r="27" spans="1:18" ht="15">
      <c r="A27" s="32"/>
      <c r="B27" s="33"/>
      <c r="C27" s="31"/>
      <c r="D27" s="31"/>
      <c r="E27" s="31"/>
      <c r="F27" s="34"/>
      <c r="G27" s="12"/>
      <c r="H27" s="13"/>
      <c r="J27" s="43"/>
      <c r="K27" s="44"/>
      <c r="L27" s="39"/>
      <c r="M27" s="35"/>
      <c r="N27" s="35"/>
      <c r="O27" s="36"/>
      <c r="P27" s="37"/>
      <c r="Q27" s="14"/>
      <c r="R27" s="14"/>
    </row>
    <row r="28" spans="1:18" ht="15">
      <c r="A28" s="32"/>
      <c r="B28" s="33"/>
      <c r="C28" s="31"/>
      <c r="D28" s="31"/>
      <c r="E28" s="31"/>
      <c r="F28" s="34"/>
      <c r="G28" s="12"/>
      <c r="H28" s="13"/>
      <c r="J28" s="45"/>
      <c r="K28" s="35"/>
      <c r="L28" s="39"/>
      <c r="M28" s="14"/>
      <c r="N28" s="14"/>
      <c r="O28" s="14"/>
      <c r="P28" s="14"/>
      <c r="Q28" s="14"/>
      <c r="R28" s="14"/>
    </row>
    <row r="29" spans="1:18" ht="15">
      <c r="A29" s="32"/>
      <c r="B29" s="33"/>
      <c r="C29" s="14"/>
      <c r="D29" s="14"/>
      <c r="E29" s="14"/>
      <c r="F29" s="34"/>
      <c r="G29" s="12"/>
      <c r="H29" s="13"/>
      <c r="J29" s="45"/>
      <c r="K29" s="35"/>
      <c r="L29" s="39"/>
      <c r="M29" s="14"/>
      <c r="N29" s="14"/>
      <c r="O29" s="14"/>
      <c r="P29" s="14"/>
      <c r="Q29" s="14"/>
      <c r="R29" s="14"/>
    </row>
    <row r="30" spans="1:18" ht="15">
      <c r="A30" s="32"/>
      <c r="B30" s="33"/>
      <c r="C30" s="31"/>
      <c r="D30" s="31"/>
      <c r="E30" s="31"/>
      <c r="F30" s="34"/>
      <c r="G30" s="12"/>
      <c r="H30" s="13"/>
      <c r="J30" s="45"/>
      <c r="K30" s="35"/>
      <c r="L30" s="39"/>
      <c r="M30" s="14"/>
      <c r="N30" s="14"/>
      <c r="O30" s="14"/>
      <c r="P30" s="14"/>
      <c r="Q30" s="14"/>
      <c r="R30" s="14"/>
    </row>
    <row r="31" spans="1:18" ht="15">
      <c r="A31" s="32"/>
      <c r="B31" s="33"/>
      <c r="C31" s="31"/>
      <c r="D31" s="31"/>
      <c r="E31" s="31"/>
      <c r="F31" s="34"/>
      <c r="G31" s="12"/>
      <c r="H31" s="13"/>
      <c r="J31" s="45"/>
      <c r="K31" s="35"/>
      <c r="L31" s="39"/>
      <c r="M31" s="14"/>
      <c r="N31" s="14"/>
      <c r="O31" s="14"/>
      <c r="P31" s="14"/>
      <c r="Q31" s="14"/>
      <c r="R31" s="14"/>
    </row>
    <row r="32" spans="1:18" ht="15">
      <c r="A32" s="32"/>
      <c r="B32" s="33"/>
      <c r="C32" s="14"/>
      <c r="D32" s="14"/>
      <c r="E32" s="14"/>
      <c r="F32" s="34"/>
      <c r="G32" s="12"/>
      <c r="H32" s="13"/>
      <c r="J32" s="45"/>
      <c r="K32" s="35"/>
      <c r="L32" s="39"/>
      <c r="M32" s="14"/>
      <c r="N32" s="14"/>
      <c r="O32" s="14"/>
      <c r="P32" s="14"/>
      <c r="Q32" s="14"/>
      <c r="R32" s="14"/>
    </row>
    <row r="33" spans="1:18" ht="15">
      <c r="A33" s="32"/>
      <c r="B33" s="33"/>
      <c r="C33" s="31"/>
      <c r="D33" s="31"/>
      <c r="E33" s="31"/>
      <c r="F33" s="34"/>
      <c r="G33" s="12"/>
      <c r="H33" s="13"/>
      <c r="J33" s="45"/>
      <c r="K33" s="35"/>
      <c r="L33" s="39"/>
      <c r="M33" s="14"/>
      <c r="N33" s="14"/>
      <c r="O33" s="14"/>
      <c r="P33" s="14"/>
      <c r="Q33" s="14"/>
      <c r="R33" s="14"/>
    </row>
    <row r="34" spans="1:18" ht="15">
      <c r="A34" s="32"/>
      <c r="B34" s="33"/>
      <c r="C34" s="31"/>
      <c r="D34" s="31"/>
      <c r="E34" s="31"/>
      <c r="F34" s="34"/>
      <c r="G34" s="12"/>
      <c r="H34" s="13"/>
      <c r="J34" s="45"/>
      <c r="K34" s="35"/>
      <c r="L34" s="39"/>
      <c r="M34" s="14"/>
      <c r="N34" s="14"/>
      <c r="O34" s="14"/>
      <c r="P34" s="14"/>
      <c r="Q34" s="14"/>
      <c r="R34" s="14"/>
    </row>
    <row r="35" spans="1:18" ht="15">
      <c r="A35" s="32"/>
      <c r="B35" s="33"/>
      <c r="C35" s="14"/>
      <c r="D35" s="14"/>
      <c r="E35" s="14"/>
      <c r="F35" s="34"/>
      <c r="G35" s="12"/>
      <c r="H35" s="13"/>
      <c r="J35" s="45"/>
      <c r="K35" s="35"/>
      <c r="L35" s="39"/>
      <c r="M35" s="14"/>
      <c r="N35" s="14"/>
      <c r="O35" s="14"/>
      <c r="P35" s="14"/>
      <c r="Q35" s="14"/>
      <c r="R35" s="14"/>
    </row>
    <row r="36" spans="1:18" ht="15">
      <c r="A36" s="32"/>
      <c r="B36" s="33"/>
      <c r="C36" s="31"/>
      <c r="D36" s="31"/>
      <c r="E36" s="31"/>
      <c r="F36" s="34"/>
      <c r="G36" s="12"/>
      <c r="H36" s="13"/>
      <c r="J36" s="45"/>
      <c r="K36" s="35"/>
      <c r="L36" s="39"/>
      <c r="M36" s="14"/>
      <c r="N36" s="14"/>
      <c r="O36" s="14"/>
      <c r="P36" s="14"/>
      <c r="Q36" s="14"/>
      <c r="R36" s="14"/>
    </row>
    <row r="37" spans="1:17" ht="15">
      <c r="A37" s="32"/>
      <c r="B37" s="33"/>
      <c r="C37" s="35"/>
      <c r="D37" s="35"/>
      <c r="E37" s="36"/>
      <c r="F37" s="37"/>
      <c r="G37" s="12"/>
      <c r="H37" s="13"/>
      <c r="I37" s="14"/>
      <c r="J37" s="32"/>
      <c r="K37" s="33"/>
      <c r="L37" s="31"/>
      <c r="M37" s="31"/>
      <c r="N37" s="31"/>
      <c r="O37" s="34"/>
      <c r="P37" s="14"/>
      <c r="Q37" s="14"/>
    </row>
    <row r="38" spans="1:17" ht="15">
      <c r="A38" s="32"/>
      <c r="B38" s="33"/>
      <c r="C38" s="31"/>
      <c r="D38" s="31"/>
      <c r="E38" s="31"/>
      <c r="F38" s="34"/>
      <c r="G38" s="12"/>
      <c r="H38" s="13"/>
      <c r="I38" s="14"/>
      <c r="J38" s="32"/>
      <c r="K38" s="33"/>
      <c r="L38" s="35"/>
      <c r="M38" s="35"/>
      <c r="N38" s="36"/>
      <c r="O38" s="37"/>
      <c r="P38" s="14"/>
      <c r="Q38" s="14"/>
    </row>
    <row r="39" spans="1:17" ht="15">
      <c r="A39" s="32"/>
      <c r="B39" s="33"/>
      <c r="C39" s="14"/>
      <c r="D39" s="14"/>
      <c r="E39" s="14"/>
      <c r="F39" s="34"/>
      <c r="G39" s="12"/>
      <c r="H39" s="13"/>
      <c r="I39" s="14"/>
      <c r="J39" s="32"/>
      <c r="K39" s="33"/>
      <c r="L39" s="31"/>
      <c r="M39" s="31"/>
      <c r="N39" s="31"/>
      <c r="O39" s="34"/>
      <c r="P39" s="14"/>
      <c r="Q39" s="14"/>
    </row>
    <row r="40" spans="1:17" ht="15">
      <c r="A40" s="32"/>
      <c r="B40" s="33"/>
      <c r="C40" s="31"/>
      <c r="D40" s="31"/>
      <c r="E40" s="31"/>
      <c r="F40" s="34"/>
      <c r="G40" s="12"/>
      <c r="H40" s="13"/>
      <c r="I40" s="14"/>
      <c r="J40" s="32"/>
      <c r="K40" s="33"/>
      <c r="L40" s="31"/>
      <c r="M40" s="31"/>
      <c r="N40" s="31"/>
      <c r="O40" s="34"/>
      <c r="P40" s="14"/>
      <c r="Q40" s="14"/>
    </row>
    <row r="41" spans="1:17" ht="15">
      <c r="A41" s="32"/>
      <c r="B41" s="33"/>
      <c r="C41" s="31"/>
      <c r="D41" s="31"/>
      <c r="E41" s="31"/>
      <c r="F41" s="34"/>
      <c r="G41" s="12"/>
      <c r="H41" s="13"/>
      <c r="I41" s="14"/>
      <c r="J41" s="32"/>
      <c r="K41" s="33"/>
      <c r="L41" s="35"/>
      <c r="M41" s="35"/>
      <c r="N41" s="36"/>
      <c r="O41" s="37"/>
      <c r="P41" s="14"/>
      <c r="Q41" s="14"/>
    </row>
    <row r="42" spans="1:17" ht="15">
      <c r="A42" s="32"/>
      <c r="B42" s="33"/>
      <c r="C42" s="35"/>
      <c r="D42" s="35"/>
      <c r="E42" s="36"/>
      <c r="F42" s="37"/>
      <c r="G42" s="12"/>
      <c r="H42" s="13"/>
      <c r="I42" s="14"/>
      <c r="J42" s="32"/>
      <c r="K42" s="33"/>
      <c r="L42" s="37"/>
      <c r="M42" s="37"/>
      <c r="N42" s="36"/>
      <c r="O42" s="37"/>
      <c r="P42" s="14"/>
      <c r="Q42" s="14"/>
    </row>
    <row r="43" spans="1:17" ht="15">
      <c r="A43" s="32"/>
      <c r="B43" s="33"/>
      <c r="C43" s="31"/>
      <c r="D43" s="31"/>
      <c r="E43" s="31"/>
      <c r="F43" s="34"/>
      <c r="G43" s="12"/>
      <c r="H43" s="13"/>
      <c r="I43" s="14"/>
      <c r="J43" s="32"/>
      <c r="K43" s="33"/>
      <c r="L43" s="35"/>
      <c r="M43" s="35"/>
      <c r="N43" s="36"/>
      <c r="O43" s="37"/>
      <c r="P43" s="14"/>
      <c r="Q43" s="14"/>
    </row>
    <row r="44" spans="1:17" ht="15">
      <c r="A44" s="32"/>
      <c r="B44" s="33"/>
      <c r="C44" s="31"/>
      <c r="D44" s="31"/>
      <c r="E44" s="31"/>
      <c r="F44" s="34"/>
      <c r="G44" s="12"/>
      <c r="H44" s="13"/>
      <c r="I44" s="14"/>
      <c r="J44" s="32"/>
      <c r="K44" s="33"/>
      <c r="L44" s="35"/>
      <c r="M44" s="35"/>
      <c r="N44" s="36"/>
      <c r="O44" s="37"/>
      <c r="P44" s="14"/>
      <c r="Q44" s="14"/>
    </row>
    <row r="45" spans="1:17" ht="15">
      <c r="A45" s="32"/>
      <c r="B45" s="33"/>
      <c r="C45" s="31"/>
      <c r="D45" s="31"/>
      <c r="E45" s="31"/>
      <c r="F45" s="34"/>
      <c r="G45" s="12"/>
      <c r="H45" s="13"/>
      <c r="I45" s="14"/>
      <c r="J45" s="32"/>
      <c r="K45" s="33"/>
      <c r="L45" s="31"/>
      <c r="M45" s="31"/>
      <c r="N45" s="31"/>
      <c r="O45" s="34"/>
      <c r="P45" s="14"/>
      <c r="Q45" s="14"/>
    </row>
    <row r="46" spans="1:17" ht="15">
      <c r="A46" s="32"/>
      <c r="B46" s="33"/>
      <c r="C46" s="31"/>
      <c r="D46" s="31"/>
      <c r="E46" s="31"/>
      <c r="F46" s="34"/>
      <c r="G46" s="12"/>
      <c r="H46" s="13"/>
      <c r="I46" s="14"/>
      <c r="J46" s="32"/>
      <c r="K46" s="33"/>
      <c r="L46" s="35"/>
      <c r="M46" s="35"/>
      <c r="N46" s="36"/>
      <c r="O46" s="37"/>
      <c r="P46" s="14"/>
      <c r="Q46" s="14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32"/>
      <c r="K47" s="33"/>
      <c r="L47" s="31"/>
      <c r="M47" s="31"/>
      <c r="N47" s="31"/>
      <c r="O47" s="34"/>
      <c r="P47" s="14"/>
      <c r="Q47" s="14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32"/>
      <c r="K48" s="33"/>
      <c r="L48" s="31"/>
      <c r="M48" s="31"/>
      <c r="N48" s="31"/>
      <c r="O48" s="34"/>
      <c r="P48" s="14"/>
      <c r="Q48" s="14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32"/>
      <c r="K49" s="33"/>
      <c r="L49" s="14"/>
      <c r="M49" s="45"/>
      <c r="N49" s="45"/>
      <c r="O49" s="45"/>
      <c r="P49" s="14"/>
      <c r="Q49" s="14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14"/>
      <c r="J50" s="32"/>
      <c r="K50" s="33"/>
      <c r="L50" s="35"/>
      <c r="M50" s="35"/>
      <c r="N50" s="36"/>
      <c r="O50" s="37"/>
      <c r="P50" s="14"/>
      <c r="Q50" s="14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14"/>
      <c r="J51" s="32"/>
      <c r="K51" s="33"/>
      <c r="L51" s="37"/>
      <c r="M51" s="37"/>
      <c r="N51" s="36"/>
      <c r="O51" s="37"/>
      <c r="P51" s="14"/>
      <c r="Q51" s="14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14"/>
      <c r="J52" s="32"/>
      <c r="K52" s="33"/>
      <c r="L52" s="37"/>
      <c r="M52" s="37"/>
      <c r="N52" s="36"/>
      <c r="O52" s="37"/>
      <c r="P52" s="14"/>
      <c r="Q52" s="14"/>
    </row>
    <row r="53" spans="1:17" ht="12.75">
      <c r="A53" s="14"/>
      <c r="B53" s="14"/>
      <c r="C53" s="14"/>
      <c r="D53" s="14"/>
      <c r="E53" s="14"/>
      <c r="F53" s="14"/>
      <c r="G53" s="14"/>
      <c r="H53" s="14"/>
      <c r="I53" s="14"/>
      <c r="J53" s="32"/>
      <c r="K53" s="33"/>
      <c r="L53" s="31"/>
      <c r="M53" s="31"/>
      <c r="N53" s="31"/>
      <c r="O53" s="34"/>
      <c r="P53" s="14"/>
      <c r="Q53" s="14"/>
    </row>
    <row r="54" spans="1:17" ht="12.75">
      <c r="A54" s="14"/>
      <c r="B54" s="14"/>
      <c r="C54" s="14"/>
      <c r="D54" s="14"/>
      <c r="E54" s="14"/>
      <c r="F54" s="14"/>
      <c r="G54" s="14"/>
      <c r="H54" s="14"/>
      <c r="I54" s="14"/>
      <c r="J54" s="32"/>
      <c r="K54" s="33"/>
      <c r="L54" s="35"/>
      <c r="M54" s="35"/>
      <c r="N54" s="36"/>
      <c r="O54" s="37"/>
      <c r="P54" s="14"/>
      <c r="Q54" s="14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32"/>
      <c r="K55" s="33"/>
      <c r="L55" s="31"/>
      <c r="M55" s="31"/>
      <c r="N55" s="31"/>
      <c r="O55" s="34"/>
      <c r="P55" s="14"/>
      <c r="Q55" s="14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32"/>
      <c r="K56" s="33"/>
      <c r="L56" s="35"/>
      <c r="M56" s="35"/>
      <c r="N56" s="36"/>
      <c r="O56" s="37"/>
      <c r="P56" s="14"/>
      <c r="Q56" s="14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32"/>
      <c r="K57" s="33"/>
      <c r="L57" s="31"/>
      <c r="M57" s="31"/>
      <c r="N57" s="31"/>
      <c r="O57" s="34"/>
      <c r="P57" s="14"/>
      <c r="Q57" s="14"/>
    </row>
    <row r="58" spans="1:17" ht="12.75">
      <c r="A58" s="14"/>
      <c r="B58" s="14"/>
      <c r="C58" s="14"/>
      <c r="D58" s="14"/>
      <c r="E58" s="14"/>
      <c r="F58" s="14"/>
      <c r="G58" s="14"/>
      <c r="H58" s="14"/>
      <c r="I58" s="14"/>
      <c r="J58" s="32"/>
      <c r="K58" s="33"/>
      <c r="L58" s="31"/>
      <c r="M58" s="31"/>
      <c r="N58" s="31"/>
      <c r="O58" s="34"/>
      <c r="P58" s="14"/>
      <c r="Q58" s="14"/>
    </row>
    <row r="59" spans="1:17" ht="12.75">
      <c r="A59" s="14"/>
      <c r="B59" s="14"/>
      <c r="C59" s="14"/>
      <c r="D59" s="14"/>
      <c r="E59" s="14"/>
      <c r="F59" s="14"/>
      <c r="G59" s="14"/>
      <c r="H59" s="14"/>
      <c r="I59" s="14"/>
      <c r="J59" s="32"/>
      <c r="K59" s="33"/>
      <c r="L59" s="37"/>
      <c r="M59" s="37"/>
      <c r="N59" s="36"/>
      <c r="O59" s="37"/>
      <c r="P59" s="14"/>
      <c r="Q59" s="14"/>
    </row>
    <row r="60" spans="1:17" ht="12.75">
      <c r="A60" s="14"/>
      <c r="B60" s="14"/>
      <c r="C60" s="14"/>
      <c r="D60" s="14"/>
      <c r="E60" s="14"/>
      <c r="F60" s="14"/>
      <c r="G60" s="14"/>
      <c r="H60" s="14"/>
      <c r="I60" s="14"/>
      <c r="J60" s="32"/>
      <c r="K60" s="33"/>
      <c r="L60" s="37"/>
      <c r="M60" s="37"/>
      <c r="N60" s="36"/>
      <c r="O60" s="37"/>
      <c r="P60" s="14"/>
      <c r="Q60" s="14"/>
    </row>
    <row r="61" spans="9:17" ht="12.75">
      <c r="I61" s="14"/>
      <c r="J61" s="32"/>
      <c r="K61" s="33"/>
      <c r="L61" s="70"/>
      <c r="M61" s="70"/>
      <c r="N61" s="71"/>
      <c r="O61" s="72"/>
      <c r="P61" s="14"/>
      <c r="Q61" s="14"/>
    </row>
    <row r="62" spans="9:17" ht="12.75">
      <c r="I62" s="14"/>
      <c r="J62" s="32"/>
      <c r="K62" s="33"/>
      <c r="L62" s="31"/>
      <c r="M62" s="31"/>
      <c r="N62" s="31"/>
      <c r="O62" s="34"/>
      <c r="P62" s="14"/>
      <c r="Q62" s="14"/>
    </row>
    <row r="63" spans="9:17" ht="12.75">
      <c r="I63" s="14"/>
      <c r="J63" s="14"/>
      <c r="K63" s="14"/>
      <c r="L63" s="14"/>
      <c r="M63" s="14"/>
      <c r="N63" s="14"/>
      <c r="O63" s="14"/>
      <c r="P63" s="14"/>
      <c r="Q63" s="14"/>
    </row>
    <row r="64" spans="9:17" ht="12.75">
      <c r="I64" s="14"/>
      <c r="J64" s="14"/>
      <c r="K64" s="14"/>
      <c r="L64" s="14"/>
      <c r="M64" s="14"/>
      <c r="N64" s="14"/>
      <c r="O64" s="14"/>
      <c r="P64" s="14"/>
      <c r="Q64" s="14"/>
    </row>
    <row r="65" spans="9:17" ht="12.75">
      <c r="I65" s="14"/>
      <c r="J65" s="14"/>
      <c r="K65" s="14"/>
      <c r="L65" s="14"/>
      <c r="M65" s="14"/>
      <c r="N65" s="14"/>
      <c r="O65" s="14"/>
      <c r="P65" s="14"/>
      <c r="Q65" s="14"/>
    </row>
    <row r="66" spans="9:17" ht="12.75">
      <c r="I66" s="14"/>
      <c r="J66" s="14"/>
      <c r="K66" s="14"/>
      <c r="L66" s="14"/>
      <c r="M66" s="14"/>
      <c r="N66" s="14"/>
      <c r="O66" s="14"/>
      <c r="P66" s="14"/>
      <c r="Q66" s="14"/>
    </row>
    <row r="67" spans="9:17" ht="12.75">
      <c r="I67" s="14"/>
      <c r="J67" s="14"/>
      <c r="K67" s="14"/>
      <c r="L67" s="14"/>
      <c r="M67" s="14"/>
      <c r="N67" s="14"/>
      <c r="O67" s="14"/>
      <c r="P67" s="14"/>
      <c r="Q67" s="14"/>
    </row>
    <row r="68" spans="9:17" ht="12.75">
      <c r="I68" s="14"/>
      <c r="J68" s="14"/>
      <c r="K68" s="14"/>
      <c r="L68" s="14"/>
      <c r="M68" s="14"/>
      <c r="N68" s="14"/>
      <c r="O68" s="14"/>
      <c r="P68" s="14"/>
      <c r="Q68" s="14"/>
    </row>
    <row r="69" spans="9:17" ht="12.75">
      <c r="I69" s="14"/>
      <c r="J69" s="14"/>
      <c r="K69" s="14"/>
      <c r="L69" s="14"/>
      <c r="M69" s="14"/>
      <c r="N69" s="14"/>
      <c r="O69" s="14"/>
      <c r="P69" s="14"/>
      <c r="Q69" s="14"/>
    </row>
    <row r="70" spans="9:17" ht="12.75">
      <c r="I70" s="14"/>
      <c r="J70" s="14"/>
      <c r="K70" s="14"/>
      <c r="L70" s="14"/>
      <c r="M70" s="14"/>
      <c r="N70" s="14"/>
      <c r="O70" s="14"/>
      <c r="P70" s="14"/>
      <c r="Q70" s="14"/>
    </row>
    <row r="71" spans="9:17" ht="12.75">
      <c r="I71" s="14"/>
      <c r="J71" s="14"/>
      <c r="K71" s="14"/>
      <c r="L71" s="14"/>
      <c r="M71" s="14"/>
      <c r="N71" s="14"/>
      <c r="O71" s="14"/>
      <c r="P71" s="14"/>
      <c r="Q71" s="14"/>
    </row>
    <row r="72" spans="9:17" ht="12.75">
      <c r="I72" s="14"/>
      <c r="J72" s="14"/>
      <c r="K72" s="14"/>
      <c r="L72" s="14"/>
      <c r="M72" s="14"/>
      <c r="N72" s="14"/>
      <c r="O72" s="14"/>
      <c r="P72" s="14"/>
      <c r="Q72" s="14"/>
    </row>
    <row r="73" spans="9:17" ht="12.75">
      <c r="I73" s="14"/>
      <c r="J73" s="14"/>
      <c r="K73" s="14"/>
      <c r="L73" s="14"/>
      <c r="M73" s="14"/>
      <c r="N73" s="14"/>
      <c r="O73" s="14"/>
      <c r="P73" s="14"/>
      <c r="Q73" s="14"/>
    </row>
    <row r="74" spans="9:17" ht="12.75">
      <c r="I74" s="14"/>
      <c r="J74" s="14"/>
      <c r="K74" s="14"/>
      <c r="L74" s="14"/>
      <c r="M74" s="14"/>
      <c r="N74" s="14"/>
      <c r="O74" s="14"/>
      <c r="P74" s="14"/>
      <c r="Q74" s="14"/>
    </row>
    <row r="75" spans="9:17" ht="12.75">
      <c r="I75" s="14"/>
      <c r="J75" s="14"/>
      <c r="K75" s="14"/>
      <c r="L75" s="14"/>
      <c r="M75" s="14"/>
      <c r="N75" s="14"/>
      <c r="O75" s="14"/>
      <c r="P75" s="14"/>
      <c r="Q75" s="14"/>
    </row>
    <row r="76" spans="9:17" ht="12.75">
      <c r="I76" s="14"/>
      <c r="J76" s="14"/>
      <c r="K76" s="14"/>
      <c r="L76" s="14"/>
      <c r="M76" s="14"/>
      <c r="N76" s="14"/>
      <c r="O76" s="14"/>
      <c r="P76" s="14"/>
      <c r="Q76" s="14"/>
    </row>
    <row r="77" spans="9:17" ht="12.75">
      <c r="I77" s="14"/>
      <c r="J77" s="14"/>
      <c r="K77" s="14"/>
      <c r="L77" s="14"/>
      <c r="M77" s="14"/>
      <c r="N77" s="14"/>
      <c r="O77" s="14"/>
      <c r="P77" s="14"/>
      <c r="Q77" s="14"/>
    </row>
    <row r="78" spans="9:17" ht="12.75">
      <c r="I78" s="14"/>
      <c r="J78" s="14"/>
      <c r="K78" s="14"/>
      <c r="L78" s="14"/>
      <c r="M78" s="14"/>
      <c r="N78" s="14"/>
      <c r="O78" s="14"/>
      <c r="P78" s="14"/>
      <c r="Q78" s="14"/>
    </row>
    <row r="79" spans="9:17" ht="12.75">
      <c r="I79" s="14"/>
      <c r="J79" s="14"/>
      <c r="K79" s="14"/>
      <c r="L79" s="14"/>
      <c r="M79" s="14"/>
      <c r="N79" s="14"/>
      <c r="O79" s="14"/>
      <c r="P79" s="14"/>
      <c r="Q79" s="14"/>
    </row>
    <row r="80" spans="9:17" ht="12.75">
      <c r="I80" s="14"/>
      <c r="J80" s="14"/>
      <c r="K80" s="14"/>
      <c r="L80" s="14"/>
      <c r="M80" s="14"/>
      <c r="N80" s="14"/>
      <c r="O80" s="14"/>
      <c r="P80" s="14"/>
      <c r="Q80" s="14"/>
    </row>
    <row r="81" spans="9:17" ht="12.75">
      <c r="I81" s="14"/>
      <c r="J81" s="14"/>
      <c r="K81" s="14"/>
      <c r="L81" s="14"/>
      <c r="M81" s="14"/>
      <c r="N81" s="14"/>
      <c r="O81" s="14"/>
      <c r="P81" s="14"/>
      <c r="Q81" s="14"/>
    </row>
    <row r="82" spans="9:17" ht="12.75">
      <c r="I82" s="14"/>
      <c r="J82" s="14"/>
      <c r="K82" s="14"/>
      <c r="L82" s="14"/>
      <c r="M82" s="14"/>
      <c r="N82" s="14"/>
      <c r="O82" s="14"/>
      <c r="P82" s="14"/>
      <c r="Q82" s="14"/>
    </row>
    <row r="83" spans="9:17" ht="12.75">
      <c r="I83" s="14"/>
      <c r="J83" s="14"/>
      <c r="K83" s="14"/>
      <c r="L83" s="14"/>
      <c r="M83" s="14"/>
      <c r="N83" s="14"/>
      <c r="O83" s="14"/>
      <c r="P83" s="14"/>
      <c r="Q83" s="14"/>
    </row>
    <row r="84" spans="9:17" ht="12.75">
      <c r="I84" s="14"/>
      <c r="J84" s="14"/>
      <c r="K84" s="14"/>
      <c r="L84" s="14"/>
      <c r="M84" s="14"/>
      <c r="N84" s="14"/>
      <c r="O84" s="14"/>
      <c r="P84" s="14"/>
      <c r="Q84" s="14"/>
    </row>
    <row r="85" spans="9:17" ht="12.75">
      <c r="I85" s="14"/>
      <c r="J85" s="14"/>
      <c r="K85" s="14"/>
      <c r="L85" s="14"/>
      <c r="M85" s="14"/>
      <c r="N85" s="14"/>
      <c r="O85" s="14"/>
      <c r="P85" s="14"/>
      <c r="Q85" s="14"/>
    </row>
    <row r="86" spans="9:17" ht="12.75">
      <c r="I86" s="14"/>
      <c r="J86" s="14"/>
      <c r="K86" s="14"/>
      <c r="L86" s="14"/>
      <c r="M86" s="14"/>
      <c r="N86" s="14"/>
      <c r="O86" s="14"/>
      <c r="P86" s="14"/>
      <c r="Q86" s="14"/>
    </row>
    <row r="87" spans="9:17" ht="12.75">
      <c r="I87" s="14"/>
      <c r="J87" s="14"/>
      <c r="K87" s="14"/>
      <c r="L87" s="14"/>
      <c r="M87" s="14"/>
      <c r="N87" s="14"/>
      <c r="O87" s="14"/>
      <c r="P87" s="14"/>
      <c r="Q87" s="14"/>
    </row>
    <row r="88" spans="9:17" ht="12.75">
      <c r="I88" s="14"/>
      <c r="J88" s="14"/>
      <c r="K88" s="14"/>
      <c r="L88" s="14"/>
      <c r="M88" s="14"/>
      <c r="N88" s="14"/>
      <c r="O88" s="14"/>
      <c r="P88" s="14"/>
      <c r="Q88" s="14"/>
    </row>
    <row r="89" spans="9:17" ht="12.75">
      <c r="I89" s="14"/>
      <c r="J89" s="14"/>
      <c r="K89" s="14"/>
      <c r="L89" s="14"/>
      <c r="M89" s="14"/>
      <c r="N89" s="14"/>
      <c r="O89" s="14"/>
      <c r="P89" s="14"/>
      <c r="Q89" s="14"/>
    </row>
    <row r="90" spans="9:17" ht="12.75">
      <c r="I90" s="14"/>
      <c r="J90" s="14"/>
      <c r="K90" s="14"/>
      <c r="L90" s="14"/>
      <c r="M90" s="14"/>
      <c r="N90" s="14"/>
      <c r="O90" s="14"/>
      <c r="P90" s="14"/>
      <c r="Q90" s="14"/>
    </row>
  </sheetData>
  <sheetProtection/>
  <mergeCells count="2">
    <mergeCell ref="C6:D6"/>
    <mergeCell ref="G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4">
      <selection activeCell="A1" sqref="A1"/>
    </sheetView>
  </sheetViews>
  <sheetFormatPr defaultColWidth="9.140625" defaultRowHeight="12.75"/>
  <cols>
    <col min="4" max="4" width="13.7109375" style="0" customWidth="1"/>
    <col min="5" max="5" width="15.57421875" style="0" customWidth="1"/>
    <col min="6" max="6" width="24.57421875" style="0" customWidth="1"/>
    <col min="10" max="10" width="24.28125" style="0" bestFit="1" customWidth="1"/>
  </cols>
  <sheetData>
    <row r="1" spans="4:10" ht="23.25">
      <c r="D1" s="6" t="s">
        <v>0</v>
      </c>
      <c r="E1" s="6"/>
      <c r="F1" s="6"/>
      <c r="G1" s="6"/>
      <c r="H1" s="6"/>
      <c r="I1" s="7"/>
      <c r="J1" s="7"/>
    </row>
    <row r="3" ht="23.25">
      <c r="F3" s="8" t="s">
        <v>12</v>
      </c>
    </row>
    <row r="4" spans="11:17" ht="12.75">
      <c r="K4" s="14"/>
      <c r="L4" s="14"/>
      <c r="M4" s="14"/>
      <c r="N4" s="14"/>
      <c r="O4" s="14"/>
      <c r="P4" s="14"/>
      <c r="Q4" s="14"/>
    </row>
    <row r="5" spans="1:17" ht="20.25">
      <c r="A5" s="1" t="s">
        <v>2</v>
      </c>
      <c r="B5" s="2"/>
      <c r="C5" s="3"/>
      <c r="D5" s="3" t="s">
        <v>380</v>
      </c>
      <c r="E5" s="4"/>
      <c r="F5" s="5"/>
      <c r="K5" s="14"/>
      <c r="L5" s="14"/>
      <c r="M5" s="14"/>
      <c r="N5" s="14"/>
      <c r="O5" s="14"/>
      <c r="P5" s="14"/>
      <c r="Q5" s="14"/>
    </row>
    <row r="6" spans="1:17" ht="16.5" thickBot="1">
      <c r="A6" s="26" t="s">
        <v>3</v>
      </c>
      <c r="B6" s="26" t="s">
        <v>4</v>
      </c>
      <c r="C6" s="91" t="s">
        <v>5</v>
      </c>
      <c r="D6" s="92"/>
      <c r="E6" s="26" t="s">
        <v>276</v>
      </c>
      <c r="F6" s="26" t="s">
        <v>6</v>
      </c>
      <c r="G6" s="89" t="s">
        <v>7</v>
      </c>
      <c r="H6" s="90"/>
      <c r="K6" s="14"/>
      <c r="L6" s="14"/>
      <c r="M6" s="14"/>
      <c r="N6" s="14"/>
      <c r="O6" s="14"/>
      <c r="P6" s="14"/>
      <c r="Q6" s="14"/>
    </row>
    <row r="7" spans="1:17" ht="15">
      <c r="A7" s="27">
        <v>1</v>
      </c>
      <c r="B7" s="28">
        <v>638</v>
      </c>
      <c r="C7" s="17" t="str">
        <f>VLOOKUP(B7,'Declared athletes'!$B$3:$H$263,2)</f>
        <v>Nicholas</v>
      </c>
      <c r="D7" s="17" t="str">
        <f>VLOOKUP(B7,'Declared athletes'!$B$3:$H$263,3)</f>
        <v>Thomas</v>
      </c>
      <c r="E7" s="17" t="str">
        <f>IF(VLOOKUP(B7,'Declared athletes'!$B$3:$H$263,6)=0,"NA",VLOOKUP(B7,'Declared athletes'!$B$3:$H$263,6))</f>
        <v>NA</v>
      </c>
      <c r="F7" s="17" t="str">
        <f>VLOOKUP(B7,'Declared athletes'!$B$3:$H$263,7)</f>
        <v>Basingstoke and Mid Hants</v>
      </c>
      <c r="G7" s="23" t="s">
        <v>383</v>
      </c>
      <c r="H7" s="9">
        <v>35</v>
      </c>
      <c r="J7" s="61"/>
      <c r="K7" s="73" t="s">
        <v>310</v>
      </c>
      <c r="L7" s="74" t="s">
        <v>311</v>
      </c>
      <c r="M7" s="75" t="s">
        <v>312</v>
      </c>
      <c r="N7" s="76" t="s">
        <v>313</v>
      </c>
      <c r="O7" s="77" t="s">
        <v>314</v>
      </c>
      <c r="P7" s="14"/>
      <c r="Q7" s="14"/>
    </row>
    <row r="8" spans="1:17" ht="15">
      <c r="A8" s="27">
        <v>2</v>
      </c>
      <c r="B8" s="28">
        <v>571</v>
      </c>
      <c r="C8" s="17" t="str">
        <f>VLOOKUP(B8,'Declared athletes'!$B$3:$H$263,2)</f>
        <v>Miles</v>
      </c>
      <c r="D8" s="17" t="str">
        <f>VLOOKUP(B8,'Declared athletes'!$B$3:$H$263,3)</f>
        <v>Dore</v>
      </c>
      <c r="E8" s="17" t="str">
        <f>IF(VLOOKUP(B8,'Declared athletes'!$B$3:$H$263,6)=0,"NA",VLOOKUP(B8,'Declared athletes'!$B$3:$H$263,6))</f>
        <v>NA</v>
      </c>
      <c r="F8" s="17" t="str">
        <f>VLOOKUP(B8,'Declared athletes'!$B$3:$H$263,7)</f>
        <v>Basingstoke and Mid Hants</v>
      </c>
      <c r="G8" s="24" t="s">
        <v>384</v>
      </c>
      <c r="H8" s="10">
        <v>3</v>
      </c>
      <c r="J8" s="78" t="s">
        <v>51</v>
      </c>
      <c r="K8" s="73">
        <v>1</v>
      </c>
      <c r="L8" s="73">
        <v>2</v>
      </c>
      <c r="M8" s="79">
        <v>4</v>
      </c>
      <c r="N8" s="73">
        <v>6</v>
      </c>
      <c r="O8" s="79">
        <f>SUM(K8:N8)</f>
        <v>13</v>
      </c>
      <c r="P8" s="14"/>
      <c r="Q8" s="14"/>
    </row>
    <row r="9" spans="1:15" ht="15">
      <c r="A9" s="27">
        <v>3</v>
      </c>
      <c r="B9" s="28">
        <v>908</v>
      </c>
      <c r="C9" s="17" t="str">
        <f>VLOOKUP(B9,'Declared athletes'!$B$3:$H$263,2)</f>
        <v>Tom</v>
      </c>
      <c r="D9" s="17" t="str">
        <f>VLOOKUP(B9,'Declared athletes'!$B$3:$H$263,3)</f>
        <v>Lang</v>
      </c>
      <c r="E9" s="17" t="str">
        <f>IF(VLOOKUP(B9,'Declared athletes'!$B$3:$H$263,6)=0,"NA",VLOOKUP(B9,'Declared athletes'!$B$3:$H$263,6))</f>
        <v>NA</v>
      </c>
      <c r="F9" s="17" t="str">
        <f>VLOOKUP(B9,'Declared athletes'!$B$3:$H$263,7)</f>
        <v>Andover AC</v>
      </c>
      <c r="G9" s="24" t="s">
        <v>384</v>
      </c>
      <c r="H9" s="10">
        <v>11</v>
      </c>
      <c r="J9" s="42" t="s">
        <v>18</v>
      </c>
      <c r="K9" s="74">
        <v>3</v>
      </c>
      <c r="L9" s="74">
        <v>5</v>
      </c>
      <c r="M9" s="79">
        <v>7</v>
      </c>
      <c r="N9" s="83">
        <v>13</v>
      </c>
      <c r="O9" s="79">
        <f>SUM(K9:N9)</f>
        <v>28</v>
      </c>
    </row>
    <row r="10" spans="1:15" ht="15">
      <c r="A10" s="27">
        <v>4</v>
      </c>
      <c r="B10" s="28">
        <v>567</v>
      </c>
      <c r="C10" s="17" t="str">
        <f>VLOOKUP(B10,'Declared athletes'!$B$3:$H$263,2)</f>
        <v>Jack</v>
      </c>
      <c r="D10" s="17" t="str">
        <f>VLOOKUP(B10,'Declared athletes'!$B$3:$H$263,3)</f>
        <v>Breeds</v>
      </c>
      <c r="E10" s="17" t="str">
        <f>IF(VLOOKUP(B10,'Declared athletes'!$B$3:$H$263,6)=0,"NA",VLOOKUP(B10,'Declared athletes'!$B$3:$H$263,6))</f>
        <v>NA</v>
      </c>
      <c r="F10" s="17" t="str">
        <f>VLOOKUP(B10,'Declared athletes'!$B$3:$H$263,7)</f>
        <v>Basingstoke and Mid Hants</v>
      </c>
      <c r="G10" s="24" t="s">
        <v>384</v>
      </c>
      <c r="H10" s="10">
        <v>13</v>
      </c>
      <c r="J10" s="42" t="s">
        <v>216</v>
      </c>
      <c r="K10" s="80">
        <v>8</v>
      </c>
      <c r="L10" s="81">
        <v>9</v>
      </c>
      <c r="M10" s="82">
        <v>15</v>
      </c>
      <c r="N10" s="83">
        <v>16</v>
      </c>
      <c r="O10" s="79">
        <f>SUM(K10:N10)</f>
        <v>48</v>
      </c>
    </row>
    <row r="11" spans="1:8" ht="15">
      <c r="A11" s="27">
        <v>5</v>
      </c>
      <c r="B11" s="28">
        <v>911</v>
      </c>
      <c r="C11" s="17" t="str">
        <f>VLOOKUP(B11,'Declared athletes'!$B$3:$H$263,2)</f>
        <v>Roman</v>
      </c>
      <c r="D11" s="17" t="str">
        <f>VLOOKUP(B11,'Declared athletes'!$B$3:$H$263,3)</f>
        <v>Turner</v>
      </c>
      <c r="E11" s="17" t="str">
        <f>IF(VLOOKUP(B11,'Declared athletes'!$B$3:$H$263,6)=0,"NA",VLOOKUP(B11,'Declared athletes'!$B$3:$H$263,6))</f>
        <v>NA</v>
      </c>
      <c r="F11" s="17" t="str">
        <f>VLOOKUP(B11,'Declared athletes'!$B$3:$H$263,7)</f>
        <v>Andover AC</v>
      </c>
      <c r="G11" s="24" t="s">
        <v>384</v>
      </c>
      <c r="H11" s="10">
        <v>19</v>
      </c>
    </row>
    <row r="12" spans="1:8" ht="15">
      <c r="A12" s="27">
        <v>6</v>
      </c>
      <c r="B12" s="28">
        <v>572</v>
      </c>
      <c r="C12" s="17" t="str">
        <f>VLOOKUP(B12,'Declared athletes'!$B$3:$H$263,2)</f>
        <v>Noah </v>
      </c>
      <c r="D12" s="17" t="str">
        <f>VLOOKUP(B12,'Declared athletes'!$B$3:$H$263,3)</f>
        <v>O'Neill</v>
      </c>
      <c r="E12" s="17" t="str">
        <f>IF(VLOOKUP(B12,'Declared athletes'!$B$3:$H$263,6)=0,"NA",VLOOKUP(B12,'Declared athletes'!$B$3:$H$263,6))</f>
        <v>NA</v>
      </c>
      <c r="F12" s="17" t="str">
        <f>VLOOKUP(B12,'Declared athletes'!$B$3:$H$263,7)</f>
        <v>Basingstoke and Mid Hants</v>
      </c>
      <c r="G12" s="24" t="s">
        <v>384</v>
      </c>
      <c r="H12" s="10">
        <v>20</v>
      </c>
    </row>
    <row r="13" spans="1:8" ht="15">
      <c r="A13" s="27">
        <v>7</v>
      </c>
      <c r="B13" s="28">
        <v>920</v>
      </c>
      <c r="C13" s="17" t="str">
        <f>VLOOKUP(B13,'Declared athletes'!$B$3:$H$263,2)</f>
        <v>Wilf</v>
      </c>
      <c r="D13" s="17" t="str">
        <f>VLOOKUP(B13,'Declared athletes'!$B$3:$H$263,3)</f>
        <v>McKinley</v>
      </c>
      <c r="E13" s="17" t="str">
        <f>IF(VLOOKUP(B13,'Declared athletes'!$B$3:$H$263,6)=0,"NA",VLOOKUP(B13,'Declared athletes'!$B$3:$H$263,6))</f>
        <v>NA</v>
      </c>
      <c r="F13" s="17" t="str">
        <f>VLOOKUP(B13,'Declared athletes'!$B$3:$H$263,7)</f>
        <v>Andover AC</v>
      </c>
      <c r="G13" s="24" t="s">
        <v>384</v>
      </c>
      <c r="H13" s="10">
        <v>22</v>
      </c>
    </row>
    <row r="14" spans="1:8" ht="15">
      <c r="A14" s="27">
        <v>8</v>
      </c>
      <c r="B14" s="28">
        <v>778</v>
      </c>
      <c r="C14" s="17" t="str">
        <f>VLOOKUP(B14,'Declared athletes'!$B$3:$H$263,2)</f>
        <v>Joshua</v>
      </c>
      <c r="D14" s="17" t="str">
        <f>VLOOKUP(B14,'Declared athletes'!$B$3:$H$263,3)</f>
        <v>McMahon</v>
      </c>
      <c r="E14" s="17">
        <f>IF(VLOOKUP(B14,'Declared athletes'!$B$3:$H$263,6)=0,"NA",VLOOKUP(B14,'Declared athletes'!$B$3:$H$263,6))</f>
        <v>3524967</v>
      </c>
      <c r="F14" s="17" t="str">
        <f>VLOOKUP(B14,'Declared athletes'!$B$3:$H$263,7)</f>
        <v>Fleet and Crookham AC</v>
      </c>
      <c r="G14" s="24" t="s">
        <v>384</v>
      </c>
      <c r="H14" s="10">
        <v>24</v>
      </c>
    </row>
    <row r="15" spans="1:8" ht="15">
      <c r="A15" s="27">
        <v>9</v>
      </c>
      <c r="B15" s="28">
        <v>757</v>
      </c>
      <c r="C15" s="17" t="str">
        <f>VLOOKUP(B15,'Declared athletes'!$B$3:$H$263,2)</f>
        <v>Aaron</v>
      </c>
      <c r="D15" s="17" t="str">
        <f>VLOOKUP(B15,'Declared athletes'!$B$3:$H$263,3)</f>
        <v>Webb</v>
      </c>
      <c r="E15" s="17">
        <f>IF(VLOOKUP(B15,'Declared athletes'!$B$3:$H$263,6)=0,"NA",VLOOKUP(B15,'Declared athletes'!$B$3:$H$263,6))</f>
        <v>3595627</v>
      </c>
      <c r="F15" s="17" t="str">
        <f>VLOOKUP(B15,'Declared athletes'!$B$3:$H$263,7)</f>
        <v>Fleet and Crookham AC</v>
      </c>
      <c r="G15" s="24" t="s">
        <v>384</v>
      </c>
      <c r="H15" s="10">
        <v>27</v>
      </c>
    </row>
    <row r="16" spans="1:8" ht="15">
      <c r="A16" s="27">
        <v>10</v>
      </c>
      <c r="B16" s="28">
        <v>563</v>
      </c>
      <c r="C16" s="17" t="str">
        <f>VLOOKUP(B16,'Declared athletes'!$B$3:$H$263,2)</f>
        <v>Ben </v>
      </c>
      <c r="D16" s="17" t="str">
        <f>VLOOKUP(B16,'Declared athletes'!$B$3:$H$263,3)</f>
        <v>Read</v>
      </c>
      <c r="E16" s="17">
        <f>IF(VLOOKUP(B16,'Declared athletes'!$B$3:$H$263,6)=0,"NA",VLOOKUP(B16,'Declared athletes'!$B$3:$H$263,6))</f>
        <v>3665912</v>
      </c>
      <c r="F16" s="17" t="str">
        <f>VLOOKUP(B16,'Declared athletes'!$B$3:$H$263,7)</f>
        <v>Basingstoke and Mid Hants</v>
      </c>
      <c r="G16" s="24" t="s">
        <v>384</v>
      </c>
      <c r="H16" s="10">
        <v>27</v>
      </c>
    </row>
    <row r="17" spans="1:8" ht="15">
      <c r="A17" s="27">
        <v>11</v>
      </c>
      <c r="B17" s="28">
        <v>631</v>
      </c>
      <c r="C17" s="17" t="str">
        <f>VLOOKUP(B17,'Declared athletes'!$B$3:$H$263,2)</f>
        <v>Thomas </v>
      </c>
      <c r="D17" s="17" t="str">
        <f>VLOOKUP(B17,'Declared athletes'!$B$3:$H$263,3)</f>
        <v>Carroll</v>
      </c>
      <c r="E17" s="17" t="str">
        <f>IF(VLOOKUP(B17,'Declared athletes'!$B$3:$H$263,6)=0,"NA",VLOOKUP(B17,'Declared athletes'!$B$3:$H$263,6))</f>
        <v>NA</v>
      </c>
      <c r="F17" s="17" t="str">
        <f>VLOOKUP(B17,'Declared athletes'!$B$3:$H$263,7)</f>
        <v>Basingstoke and Mid Hants</v>
      </c>
      <c r="G17" s="24" t="s">
        <v>384</v>
      </c>
      <c r="H17" s="10">
        <v>40</v>
      </c>
    </row>
    <row r="18" spans="1:8" ht="15">
      <c r="A18" s="27">
        <v>12</v>
      </c>
      <c r="B18" s="28">
        <v>578</v>
      </c>
      <c r="C18" s="17" t="str">
        <f>VLOOKUP(B18,'Declared athletes'!$B$3:$H$263,2)</f>
        <v>William</v>
      </c>
      <c r="D18" s="17" t="str">
        <f>VLOOKUP(B18,'Declared athletes'!$B$3:$H$263,3)</f>
        <v>Edwards</v>
      </c>
      <c r="E18" s="17" t="str">
        <f>IF(VLOOKUP(B18,'Declared athletes'!$B$3:$H$263,6)=0,"NA",VLOOKUP(B18,'Declared athletes'!$B$3:$H$263,6))</f>
        <v>NA</v>
      </c>
      <c r="F18" s="17" t="str">
        <f>VLOOKUP(B18,'Declared athletes'!$B$3:$H$263,7)</f>
        <v>Basingstoke and Mid Hants</v>
      </c>
      <c r="G18" s="24" t="s">
        <v>384</v>
      </c>
      <c r="H18" s="10">
        <v>44</v>
      </c>
    </row>
    <row r="19" spans="1:8" ht="15">
      <c r="A19" s="27">
        <v>13</v>
      </c>
      <c r="B19" s="28">
        <v>907</v>
      </c>
      <c r="C19" s="17" t="str">
        <f>VLOOKUP(B19,'Declared athletes'!$B$3:$H$263,2)</f>
        <v>Archie</v>
      </c>
      <c r="D19" s="17" t="str">
        <f>VLOOKUP(B19,'Declared athletes'!$B$3:$H$263,3)</f>
        <v>Pinchbeck</v>
      </c>
      <c r="E19" s="17" t="str">
        <f>IF(VLOOKUP(B19,'Declared athletes'!$B$3:$H$263,6)=0,"NA",VLOOKUP(B19,'Declared athletes'!$B$3:$H$263,6))</f>
        <v>NA</v>
      </c>
      <c r="F19" s="17" t="str">
        <f>VLOOKUP(B19,'Declared athletes'!$B$3:$H$263,7)</f>
        <v>Andover AC</v>
      </c>
      <c r="G19" s="24" t="s">
        <v>384</v>
      </c>
      <c r="H19" s="10">
        <v>51</v>
      </c>
    </row>
    <row r="20" spans="1:8" ht="15">
      <c r="A20" s="27">
        <v>14</v>
      </c>
      <c r="B20" s="28">
        <v>574</v>
      </c>
      <c r="C20" s="17" t="str">
        <f>VLOOKUP(B20,'Declared athletes'!$B$3:$H$263,2)</f>
        <v>Phillip</v>
      </c>
      <c r="D20" s="17" t="str">
        <f>VLOOKUP(B20,'Declared athletes'!$B$3:$H$263,3)</f>
        <v>Kakari</v>
      </c>
      <c r="E20" s="17" t="str">
        <f>IF(VLOOKUP(B20,'Declared athletes'!$B$3:$H$263,6)=0,"NA",VLOOKUP(B20,'Declared athletes'!$B$3:$H$263,6))</f>
        <v>NA</v>
      </c>
      <c r="F20" s="17" t="str">
        <f>VLOOKUP(B20,'Declared athletes'!$B$3:$H$263,7)</f>
        <v>Basingstoke and Mid Hants</v>
      </c>
      <c r="G20" s="24" t="s">
        <v>385</v>
      </c>
      <c r="H20" s="10">
        <v>11</v>
      </c>
    </row>
    <row r="21" spans="1:17" ht="15">
      <c r="A21" s="27">
        <v>15</v>
      </c>
      <c r="B21" s="28">
        <v>763</v>
      </c>
      <c r="C21" s="17" t="str">
        <f>VLOOKUP(B21,'Declared athletes'!$B$3:$H$263,2)</f>
        <v>Cameron</v>
      </c>
      <c r="D21" s="17" t="str">
        <f>VLOOKUP(B21,'Declared athletes'!$B$3:$H$263,3)</f>
        <v>Clark</v>
      </c>
      <c r="E21" s="17">
        <f>IF(VLOOKUP(B21,'Declared athletes'!$B$3:$H$263,6)=0,"NA",VLOOKUP(B21,'Declared athletes'!$B$3:$H$263,6))</f>
        <v>3620432</v>
      </c>
      <c r="F21" s="17" t="str">
        <f>VLOOKUP(B21,'Declared athletes'!$B$3:$H$263,7)</f>
        <v>Fleet and Crookham AC</v>
      </c>
      <c r="G21" s="24" t="s">
        <v>385</v>
      </c>
      <c r="H21" s="10">
        <v>20</v>
      </c>
      <c r="K21" s="38"/>
      <c r="L21" s="14"/>
      <c r="M21" s="14"/>
      <c r="N21" s="14"/>
      <c r="O21" s="14"/>
      <c r="P21" s="14"/>
      <c r="Q21" s="14"/>
    </row>
    <row r="22" spans="1:17" ht="15">
      <c r="A22" s="27">
        <v>16</v>
      </c>
      <c r="B22" s="28">
        <v>756</v>
      </c>
      <c r="C22" s="17" t="str">
        <f>VLOOKUP(B22,'Declared athletes'!$B$3:$H$263,2)</f>
        <v>Austen</v>
      </c>
      <c r="D22" s="17" t="str">
        <f>VLOOKUP(B22,'Declared athletes'!$B$3:$H$263,3)</f>
        <v>Bassett</v>
      </c>
      <c r="E22" s="17" t="str">
        <f>IF(VLOOKUP(B22,'Declared athletes'!$B$3:$H$263,6)=0,"NA",VLOOKUP(B22,'Declared athletes'!$B$3:$H$263,6))</f>
        <v>NA</v>
      </c>
      <c r="F22" s="17" t="str">
        <f>VLOOKUP(B22,'Declared athletes'!$B$3:$H$263,7)</f>
        <v>Fleet and Crookham AC</v>
      </c>
      <c r="G22" s="24" t="s">
        <v>385</v>
      </c>
      <c r="H22" s="10">
        <v>23</v>
      </c>
      <c r="K22" s="38"/>
      <c r="L22" s="14"/>
      <c r="M22" s="14"/>
      <c r="N22" s="14"/>
      <c r="O22" s="14"/>
      <c r="P22" s="14"/>
      <c r="Q22" s="14"/>
    </row>
    <row r="23" spans="1:17" ht="15">
      <c r="A23" s="27">
        <v>17</v>
      </c>
      <c r="B23" s="28">
        <v>569</v>
      </c>
      <c r="C23" s="17" t="str">
        <f>VLOOKUP(B23,'Declared athletes'!$B$3:$H$263,2)</f>
        <v>Joseph</v>
      </c>
      <c r="D23" s="17" t="str">
        <f>VLOOKUP(B23,'Declared athletes'!$B$3:$H$263,3)</f>
        <v>Rodd</v>
      </c>
      <c r="E23" s="17" t="str">
        <f>IF(VLOOKUP(B23,'Declared athletes'!$B$3:$H$263,6)=0,"NA",VLOOKUP(B23,'Declared athletes'!$B$3:$H$263,6))</f>
        <v>NA</v>
      </c>
      <c r="F23" s="17" t="str">
        <f>VLOOKUP(B23,'Declared athletes'!$B$3:$H$263,7)</f>
        <v>Basingstoke and Mid Hants</v>
      </c>
      <c r="G23" s="24" t="s">
        <v>385</v>
      </c>
      <c r="H23" s="10">
        <v>26</v>
      </c>
      <c r="K23" s="38"/>
      <c r="L23" s="14"/>
      <c r="M23" s="14"/>
      <c r="N23" s="14"/>
      <c r="O23" s="14"/>
      <c r="P23" s="14"/>
      <c r="Q23" s="14"/>
    </row>
    <row r="24" spans="1:17" ht="15">
      <c r="A24" s="27">
        <v>18</v>
      </c>
      <c r="B24" s="28">
        <v>627</v>
      </c>
      <c r="C24" s="17" t="str">
        <f>VLOOKUP(B24,'Declared athletes'!$B$3:$H$263,2)</f>
        <v>Thomas </v>
      </c>
      <c r="D24" s="17" t="str">
        <f>VLOOKUP(B24,'Declared athletes'!$B$3:$H$263,3)</f>
        <v>Coutts</v>
      </c>
      <c r="E24" s="17" t="str">
        <f>IF(VLOOKUP(B24,'Declared athletes'!$B$3:$H$263,6)=0,"NA",VLOOKUP(B24,'Declared athletes'!$B$3:$H$263,6))</f>
        <v>NA</v>
      </c>
      <c r="F24" s="17" t="str">
        <f>VLOOKUP(B24,'Declared athletes'!$B$3:$H$263,7)</f>
        <v>Basingstoke and Mid Hants</v>
      </c>
      <c r="G24" s="24" t="s">
        <v>385</v>
      </c>
      <c r="H24" s="10">
        <v>30</v>
      </c>
      <c r="K24" s="38"/>
      <c r="L24" s="14"/>
      <c r="M24" s="14"/>
      <c r="N24" s="14"/>
      <c r="O24" s="14"/>
      <c r="P24" s="14"/>
      <c r="Q24" s="14"/>
    </row>
    <row r="25" spans="1:17" ht="15">
      <c r="A25" s="27">
        <v>19</v>
      </c>
      <c r="B25" s="28">
        <v>782</v>
      </c>
      <c r="C25" s="17" t="str">
        <f>VLOOKUP(B25,'Declared athletes'!$B$3:$H$263,2)</f>
        <v>Archie</v>
      </c>
      <c r="D25" s="17" t="str">
        <f>VLOOKUP(B25,'Declared athletes'!$B$3:$H$263,3)</f>
        <v>Merrick</v>
      </c>
      <c r="E25" s="17">
        <f>IF(VLOOKUP(B25,'Declared athletes'!$B$3:$H$263,6)=0,"NA",VLOOKUP(B25,'Declared athletes'!$B$3:$H$263,6))</f>
        <v>3631270</v>
      </c>
      <c r="F25" s="17" t="str">
        <f>VLOOKUP(B25,'Declared athletes'!$B$3:$H$263,7)</f>
        <v>Fleet and Crookham AC</v>
      </c>
      <c r="G25" s="24" t="s">
        <v>385</v>
      </c>
      <c r="H25" s="10">
        <v>42</v>
      </c>
      <c r="K25" s="39"/>
      <c r="L25" s="14"/>
      <c r="M25" s="14"/>
      <c r="N25" s="14"/>
      <c r="O25" s="14"/>
      <c r="P25" s="14"/>
      <c r="Q25" s="14"/>
    </row>
    <row r="26" spans="1:17" ht="15">
      <c r="A26" s="27">
        <v>20</v>
      </c>
      <c r="B26" s="28">
        <v>780</v>
      </c>
      <c r="C26" s="17" t="str">
        <f>VLOOKUP(B26,'Declared athletes'!$B$3:$H$263,2)</f>
        <v>Isaac</v>
      </c>
      <c r="D26" s="17" t="str">
        <f>VLOOKUP(B26,'Declared athletes'!$B$3:$H$263,3)</f>
        <v>Barney</v>
      </c>
      <c r="E26" s="17">
        <f>IF(VLOOKUP(B26,'Declared athletes'!$B$3:$H$263,6)=0,"NA",VLOOKUP(B26,'Declared athletes'!$B$3:$H$263,6))</f>
        <v>3594947</v>
      </c>
      <c r="F26" s="17" t="str">
        <f>VLOOKUP(B26,'Declared athletes'!$B$3:$H$263,7)</f>
        <v>Fleet and Crookham AC</v>
      </c>
      <c r="G26" s="24" t="s">
        <v>385</v>
      </c>
      <c r="H26" s="10">
        <v>43</v>
      </c>
      <c r="K26" s="39"/>
      <c r="L26" s="14"/>
      <c r="M26" s="14"/>
      <c r="N26" s="14"/>
      <c r="O26" s="14"/>
      <c r="P26" s="14"/>
      <c r="Q26" s="14"/>
    </row>
    <row r="27" spans="1:17" ht="15">
      <c r="A27" s="27">
        <v>21</v>
      </c>
      <c r="B27" s="28">
        <v>779</v>
      </c>
      <c r="C27" s="17" t="str">
        <f>VLOOKUP(B27,'Declared athletes'!$B$3:$H$263,2)</f>
        <v>Marcus</v>
      </c>
      <c r="D27" s="17" t="str">
        <f>VLOOKUP(B27,'Declared athletes'!$B$3:$H$263,3)</f>
        <v>Heine</v>
      </c>
      <c r="E27" s="17">
        <f>IF(VLOOKUP(B27,'Declared athletes'!$B$3:$H$263,6)=0,"NA",VLOOKUP(B27,'Declared athletes'!$B$3:$H$263,6))</f>
        <v>3564266</v>
      </c>
      <c r="F27" s="17" t="str">
        <f>VLOOKUP(B27,'Declared athletes'!$B$3:$H$263,7)</f>
        <v>Fleet and Crookham AC</v>
      </c>
      <c r="G27" s="24" t="s">
        <v>386</v>
      </c>
      <c r="H27" s="10">
        <v>1</v>
      </c>
      <c r="K27" s="39"/>
      <c r="L27" s="14"/>
      <c r="M27" s="14"/>
      <c r="N27" s="14"/>
      <c r="O27" s="14"/>
      <c r="P27" s="14"/>
      <c r="Q27" s="14"/>
    </row>
    <row r="28" spans="1:17" ht="15">
      <c r="A28" s="27">
        <v>22</v>
      </c>
      <c r="B28" s="28">
        <v>906</v>
      </c>
      <c r="C28" s="17" t="str">
        <f>VLOOKUP(B28,'Declared athletes'!$B$3:$H$263,2)</f>
        <v>Fraser</v>
      </c>
      <c r="D28" s="17" t="str">
        <f>VLOOKUP(B28,'Declared athletes'!$B$3:$H$263,3)</f>
        <v>McGilvray</v>
      </c>
      <c r="E28" s="17" t="str">
        <f>IF(VLOOKUP(B28,'Declared athletes'!$B$3:$H$263,6)=0,"NA",VLOOKUP(B28,'Declared athletes'!$B$3:$H$263,6))</f>
        <v>NA</v>
      </c>
      <c r="F28" s="17" t="str">
        <f>VLOOKUP(B28,'Declared athletes'!$B$3:$H$263,7)</f>
        <v>Andover AC</v>
      </c>
      <c r="G28" s="24" t="s">
        <v>386</v>
      </c>
      <c r="H28" s="10">
        <v>8</v>
      </c>
      <c r="K28" s="39"/>
      <c r="L28" s="14"/>
      <c r="M28" s="14"/>
      <c r="N28" s="14"/>
      <c r="O28" s="14"/>
      <c r="P28" s="14"/>
      <c r="Q28" s="14"/>
    </row>
    <row r="29" spans="1:17" ht="15">
      <c r="A29" s="27">
        <v>23</v>
      </c>
      <c r="B29" s="28">
        <v>618</v>
      </c>
      <c r="C29" s="17" t="str">
        <f>VLOOKUP(B29,'Declared athletes'!$B$3:$H$263,2)</f>
        <v>Nick</v>
      </c>
      <c r="D29" s="17" t="str">
        <f>VLOOKUP(B29,'Declared athletes'!$B$3:$H$263,3)</f>
        <v>Crowdy</v>
      </c>
      <c r="E29" s="17" t="str">
        <f>IF(VLOOKUP(B29,'Declared athletes'!$B$3:$H$263,6)=0,"NA",VLOOKUP(B29,'Declared athletes'!$B$3:$H$263,6))</f>
        <v>NA</v>
      </c>
      <c r="F29" s="17" t="str">
        <f>VLOOKUP(B29,'Declared athletes'!$B$3:$H$263,7)</f>
        <v>Basingstoke and Mid Hants</v>
      </c>
      <c r="G29" s="24" t="s">
        <v>386</v>
      </c>
      <c r="H29" s="10">
        <v>9</v>
      </c>
      <c r="K29" s="39"/>
      <c r="L29" s="14"/>
      <c r="M29" s="14"/>
      <c r="N29" s="14"/>
      <c r="O29" s="14"/>
      <c r="P29" s="14"/>
      <c r="Q29" s="14"/>
    </row>
    <row r="30" spans="1:17" ht="15">
      <c r="A30" s="27">
        <v>24</v>
      </c>
      <c r="B30" s="28">
        <v>575</v>
      </c>
      <c r="C30" s="17" t="str">
        <f>VLOOKUP(B30,'Declared athletes'!$B$3:$H$263,2)</f>
        <v>Thomas </v>
      </c>
      <c r="D30" s="17" t="str">
        <f>VLOOKUP(B30,'Declared athletes'!$B$3:$H$263,3)</f>
        <v>Law</v>
      </c>
      <c r="E30" s="17" t="str">
        <f>IF(VLOOKUP(B30,'Declared athletes'!$B$3:$H$263,6)=0,"NA",VLOOKUP(B30,'Declared athletes'!$B$3:$H$263,6))</f>
        <v>NA</v>
      </c>
      <c r="F30" s="17" t="str">
        <f>VLOOKUP(B30,'Declared athletes'!$B$3:$H$263,7)</f>
        <v>Basingstoke and Mid Hants</v>
      </c>
      <c r="G30" s="24" t="s">
        <v>386</v>
      </c>
      <c r="H30" s="10">
        <v>45</v>
      </c>
      <c r="K30" s="39"/>
      <c r="L30" s="14"/>
      <c r="M30" s="14"/>
      <c r="N30" s="14"/>
      <c r="O30" s="14"/>
      <c r="P30" s="14"/>
      <c r="Q30" s="14"/>
    </row>
    <row r="31" spans="1:17" ht="15">
      <c r="A31" s="27">
        <v>25</v>
      </c>
      <c r="B31" s="28">
        <v>761</v>
      </c>
      <c r="C31" s="17" t="str">
        <f>VLOOKUP(B31,'Declared athletes'!$B$3:$H$263,2)</f>
        <v>Alexander</v>
      </c>
      <c r="D31" s="17" t="str">
        <f>VLOOKUP(B31,'Declared athletes'!$B$3:$H$263,3)</f>
        <v>Pen</v>
      </c>
      <c r="E31" s="17">
        <f>IF(VLOOKUP(B31,'Declared athletes'!$B$3:$H$263,6)=0,"NA",VLOOKUP(B31,'Declared athletes'!$B$3:$H$263,6))</f>
        <v>3631272</v>
      </c>
      <c r="F31" s="17" t="str">
        <f>VLOOKUP(B31,'Declared athletes'!$B$3:$H$263,7)</f>
        <v>Fleet and Crookham AC</v>
      </c>
      <c r="G31" s="24" t="s">
        <v>387</v>
      </c>
      <c r="H31" s="10">
        <v>10</v>
      </c>
      <c r="K31" s="39"/>
      <c r="L31" s="14"/>
      <c r="M31" s="14"/>
      <c r="N31" s="14"/>
      <c r="O31" s="14"/>
      <c r="P31" s="14"/>
      <c r="Q31" s="14"/>
    </row>
    <row r="32" spans="1:17" ht="15">
      <c r="A32" s="27">
        <v>26</v>
      </c>
      <c r="B32" s="28">
        <v>630</v>
      </c>
      <c r="C32" s="17" t="str">
        <f>VLOOKUP(B32,'Declared athletes'!$B$3:$H$263,2)</f>
        <v>Sami</v>
      </c>
      <c r="D32" s="17" t="str">
        <f>VLOOKUP(B32,'Declared athletes'!$B$3:$H$263,3)</f>
        <v>Adeyeye</v>
      </c>
      <c r="E32" s="17" t="str">
        <f>IF(VLOOKUP(B32,'Declared athletes'!$B$3:$H$263,6)=0,"NA",VLOOKUP(B32,'Declared athletes'!$B$3:$H$263,6))</f>
        <v>NA</v>
      </c>
      <c r="F32" s="17" t="str">
        <f>VLOOKUP(B32,'Declared athletes'!$B$3:$H$263,7)</f>
        <v>Basingstoke and Mid Hants</v>
      </c>
      <c r="G32" s="24" t="s">
        <v>388</v>
      </c>
      <c r="H32" s="10">
        <v>7</v>
      </c>
      <c r="K32" s="39"/>
      <c r="L32" s="14"/>
      <c r="M32" s="14"/>
      <c r="N32" s="14"/>
      <c r="O32" s="14"/>
      <c r="P32" s="14"/>
      <c r="Q32" s="14"/>
    </row>
    <row r="33" spans="11:17" ht="12.75">
      <c r="K33" s="39"/>
      <c r="L33" s="14"/>
      <c r="M33" s="14"/>
      <c r="N33" s="14"/>
      <c r="O33" s="14"/>
      <c r="P33" s="14"/>
      <c r="Q33" s="14"/>
    </row>
    <row r="34" spans="11:17" ht="12.75">
      <c r="K34" s="39"/>
      <c r="L34" s="14"/>
      <c r="M34" s="14"/>
      <c r="N34" s="14"/>
      <c r="O34" s="14"/>
      <c r="P34" s="14"/>
      <c r="Q34" s="14"/>
    </row>
    <row r="35" spans="11:17" ht="12.75">
      <c r="K35" s="39"/>
      <c r="L35" s="14"/>
      <c r="M35" s="14"/>
      <c r="N35" s="14"/>
      <c r="O35" s="14"/>
      <c r="P35" s="14"/>
      <c r="Q35" s="14"/>
    </row>
    <row r="36" spans="11:17" ht="12.75">
      <c r="K36" s="39"/>
      <c r="L36" s="14"/>
      <c r="M36" s="14"/>
      <c r="N36" s="14"/>
      <c r="O36" s="14"/>
      <c r="P36" s="14"/>
      <c r="Q36" s="14"/>
    </row>
    <row r="37" spans="11:17" ht="12.75">
      <c r="K37" s="39"/>
      <c r="L37" s="37"/>
      <c r="M37" s="37"/>
      <c r="N37" s="36"/>
      <c r="O37" s="37"/>
      <c r="P37" s="14"/>
      <c r="Q37" s="14"/>
    </row>
    <row r="38" spans="11:17" ht="12.75">
      <c r="K38" s="39"/>
      <c r="L38" s="14"/>
      <c r="M38" s="14"/>
      <c r="N38" s="14"/>
      <c r="O38" s="14"/>
      <c r="P38" s="14"/>
      <c r="Q38" s="14"/>
    </row>
    <row r="39" spans="11:17" ht="12.75">
      <c r="K39" s="39"/>
      <c r="L39" s="14"/>
      <c r="M39" s="14"/>
      <c r="N39" s="14"/>
      <c r="O39" s="14"/>
      <c r="P39" s="14"/>
      <c r="Q39" s="14"/>
    </row>
    <row r="40" spans="11:17" ht="12.75">
      <c r="K40" s="39"/>
      <c r="L40" s="14"/>
      <c r="M40" s="14"/>
      <c r="N40" s="14"/>
      <c r="O40" s="14"/>
      <c r="P40" s="14"/>
      <c r="Q40" s="14"/>
    </row>
    <row r="41" spans="11:17" ht="12.75">
      <c r="K41" s="39"/>
      <c r="L41" s="14"/>
      <c r="M41" s="14"/>
      <c r="N41" s="14"/>
      <c r="O41" s="14"/>
      <c r="P41" s="14"/>
      <c r="Q41" s="14"/>
    </row>
    <row r="42" spans="11:17" ht="12.75">
      <c r="K42" s="39"/>
      <c r="L42" s="37"/>
      <c r="M42" s="37"/>
      <c r="N42" s="36"/>
      <c r="O42" s="37"/>
      <c r="P42" s="14"/>
      <c r="Q42" s="14"/>
    </row>
  </sheetData>
  <sheetProtection/>
  <mergeCells count="2">
    <mergeCell ref="C6:D6"/>
    <mergeCell ref="G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5">
      <selection activeCell="I24" sqref="I24"/>
    </sheetView>
  </sheetViews>
  <sheetFormatPr defaultColWidth="9.140625" defaultRowHeight="12.75"/>
  <cols>
    <col min="4" max="4" width="10.7109375" style="0" customWidth="1"/>
    <col min="5" max="5" width="14.140625" style="0" customWidth="1"/>
    <col min="6" max="6" width="24.8515625" style="0" customWidth="1"/>
    <col min="10" max="10" width="24.28125" style="0" bestFit="1" customWidth="1"/>
  </cols>
  <sheetData>
    <row r="1" spans="4:10" ht="23.25">
      <c r="D1" s="6" t="s">
        <v>0</v>
      </c>
      <c r="E1" s="6"/>
      <c r="F1" s="6"/>
      <c r="G1" s="6"/>
      <c r="H1" s="6"/>
      <c r="I1" s="7"/>
      <c r="J1" s="7"/>
    </row>
    <row r="3" ht="23.25">
      <c r="F3" s="8" t="s">
        <v>11</v>
      </c>
    </row>
    <row r="5" spans="1:6" ht="20.25">
      <c r="A5" s="1" t="s">
        <v>2</v>
      </c>
      <c r="B5" s="2"/>
      <c r="C5" s="3"/>
      <c r="D5" s="3" t="s">
        <v>380</v>
      </c>
      <c r="E5" s="4"/>
      <c r="F5" s="5"/>
    </row>
    <row r="6" spans="1:8" ht="16.5" thickBot="1">
      <c r="A6" s="26" t="s">
        <v>3</v>
      </c>
      <c r="B6" s="26" t="s">
        <v>4</v>
      </c>
      <c r="C6" s="91" t="s">
        <v>5</v>
      </c>
      <c r="D6" s="92"/>
      <c r="E6" s="26" t="s">
        <v>276</v>
      </c>
      <c r="F6" s="26" t="s">
        <v>6</v>
      </c>
      <c r="G6" s="89" t="s">
        <v>7</v>
      </c>
      <c r="H6" s="90"/>
    </row>
    <row r="7" spans="1:15" ht="15">
      <c r="A7" s="27">
        <v>1</v>
      </c>
      <c r="B7" s="28">
        <v>539</v>
      </c>
      <c r="C7" s="17" t="str">
        <f>VLOOKUP(B7,'Declared athletes'!$B$3:$H$263,2)</f>
        <v>Sienna</v>
      </c>
      <c r="D7" s="17" t="str">
        <f>VLOOKUP(B7,'Declared athletes'!$B$3:$H$263,3)</f>
        <v>Richardson</v>
      </c>
      <c r="E7" s="17">
        <f>IF(VLOOKUP(B7,'Declared athletes'!$B$3:$H$263,6)=0,"NA",VLOOKUP(B7,'Declared athletes'!$B$3:$H$263,6))</f>
        <v>3575525</v>
      </c>
      <c r="F7" s="17" t="str">
        <f>VLOOKUP(B7,'Declared athletes'!$B$3:$H$263,7)</f>
        <v>Basingstoke and Mid Hants</v>
      </c>
      <c r="G7" s="23" t="s">
        <v>386</v>
      </c>
      <c r="H7" s="9">
        <v>56</v>
      </c>
      <c r="J7" s="61"/>
      <c r="K7" s="73" t="s">
        <v>310</v>
      </c>
      <c r="L7" s="74" t="s">
        <v>311</v>
      </c>
      <c r="M7" s="75" t="s">
        <v>312</v>
      </c>
      <c r="N7" s="76" t="s">
        <v>313</v>
      </c>
      <c r="O7" s="77" t="s">
        <v>314</v>
      </c>
    </row>
    <row r="8" spans="1:15" ht="15">
      <c r="A8" s="27">
        <v>2</v>
      </c>
      <c r="B8" s="28">
        <v>532</v>
      </c>
      <c r="C8" s="17" t="str">
        <f>VLOOKUP(B8,'Declared athletes'!$B$3:$H$263,2)</f>
        <v>Isabelle</v>
      </c>
      <c r="D8" s="17" t="str">
        <f>VLOOKUP(B8,'Declared athletes'!$B$3:$H$263,3)</f>
        <v>Law</v>
      </c>
      <c r="E8" s="17">
        <f>IF(VLOOKUP(B8,'Declared athletes'!$B$3:$H$263,6)=0,"NA",VLOOKUP(B8,'Declared athletes'!$B$3:$H$263,6))</f>
        <v>3590587</v>
      </c>
      <c r="F8" s="17" t="str">
        <f>VLOOKUP(B8,'Declared athletes'!$B$3:$H$263,7)</f>
        <v>Basingstoke and Mid Hants</v>
      </c>
      <c r="G8" s="23" t="s">
        <v>387</v>
      </c>
      <c r="H8" s="10">
        <v>36</v>
      </c>
      <c r="J8" s="78" t="s">
        <v>51</v>
      </c>
      <c r="K8" s="73">
        <v>1</v>
      </c>
      <c r="L8" s="73">
        <v>2</v>
      </c>
      <c r="M8" s="79">
        <v>3</v>
      </c>
      <c r="N8" s="73">
        <v>4</v>
      </c>
      <c r="O8" s="79">
        <f>SUM(K8:N8)</f>
        <v>10</v>
      </c>
    </row>
    <row r="9" spans="1:15" ht="15">
      <c r="A9" s="27">
        <v>3</v>
      </c>
      <c r="B9" s="28">
        <v>530</v>
      </c>
      <c r="C9" s="17" t="str">
        <f>VLOOKUP(B9,'Declared athletes'!$B$3:$H$263,2)</f>
        <v>Grace</v>
      </c>
      <c r="D9" s="17" t="str">
        <f>VLOOKUP(B9,'Declared athletes'!$B$3:$H$263,3)</f>
        <v>Kirby</v>
      </c>
      <c r="E9" s="17">
        <f>IF(VLOOKUP(B9,'Declared athletes'!$B$3:$H$263,6)=0,"NA",VLOOKUP(B9,'Declared athletes'!$B$3:$H$263,6))</f>
        <v>3663266</v>
      </c>
      <c r="F9" s="17" t="str">
        <f>VLOOKUP(B9,'Declared athletes'!$B$3:$H$263,7)</f>
        <v>Basingstoke and Mid Hants</v>
      </c>
      <c r="G9" s="23" t="s">
        <v>387</v>
      </c>
      <c r="H9" s="10">
        <v>38</v>
      </c>
      <c r="J9" s="42" t="s">
        <v>216</v>
      </c>
      <c r="K9" s="80">
        <v>11</v>
      </c>
      <c r="L9" s="81">
        <v>12</v>
      </c>
      <c r="M9" s="82">
        <v>15</v>
      </c>
      <c r="N9" s="83">
        <v>16</v>
      </c>
      <c r="O9" s="79">
        <f>SUM(K9:N9)</f>
        <v>54</v>
      </c>
    </row>
    <row r="10" spans="1:15" ht="15">
      <c r="A10" s="27">
        <v>4</v>
      </c>
      <c r="B10" s="28">
        <v>641</v>
      </c>
      <c r="C10" s="17" t="str">
        <f>VLOOKUP(B10,'Declared athletes'!$B$3:$H$263,2)</f>
        <v>Amelia </v>
      </c>
      <c r="D10" s="17" t="str">
        <f>VLOOKUP(B10,'Declared athletes'!$B$3:$H$263,3)</f>
        <v>Horsey</v>
      </c>
      <c r="E10" s="17">
        <f>IF(VLOOKUP(B10,'Declared athletes'!$B$3:$H$263,6)=0,"NA",VLOOKUP(B10,'Declared athletes'!$B$3:$H$263,6))</f>
        <v>3659038</v>
      </c>
      <c r="F10" s="17" t="str">
        <f>VLOOKUP(B10,'Declared athletes'!$B$3:$H$263,7)</f>
        <v>Basingstoke and Mid Hants</v>
      </c>
      <c r="G10" s="23" t="s">
        <v>387</v>
      </c>
      <c r="H10" s="10">
        <v>45</v>
      </c>
      <c r="J10" s="42" t="s">
        <v>18</v>
      </c>
      <c r="K10" s="74"/>
      <c r="L10" s="74"/>
      <c r="M10" s="79"/>
      <c r="N10" s="83"/>
      <c r="O10" s="79"/>
    </row>
    <row r="11" spans="1:8" ht="15">
      <c r="A11" s="27">
        <v>5</v>
      </c>
      <c r="B11" s="28">
        <v>538</v>
      </c>
      <c r="C11" s="17" t="str">
        <f>VLOOKUP(B11,'Declared athletes'!$B$3:$H$263,2)</f>
        <v>Poppy</v>
      </c>
      <c r="D11" s="17" t="str">
        <f>VLOOKUP(B11,'Declared athletes'!$B$3:$H$263,3)</f>
        <v>Morris</v>
      </c>
      <c r="E11" s="17">
        <f>IF(VLOOKUP(B11,'Declared athletes'!$B$3:$H$263,6)=0,"NA",VLOOKUP(B11,'Declared athletes'!$B$3:$H$263,6))</f>
        <v>3665910</v>
      </c>
      <c r="F11" s="17" t="str">
        <f>VLOOKUP(B11,'Declared athletes'!$B$3:$H$263,7)</f>
        <v>Basingstoke and Mid Hants</v>
      </c>
      <c r="G11" s="24" t="s">
        <v>387</v>
      </c>
      <c r="H11" s="10">
        <v>48</v>
      </c>
    </row>
    <row r="12" spans="1:8" ht="15">
      <c r="A12" s="27">
        <v>6</v>
      </c>
      <c r="B12" s="28">
        <v>531</v>
      </c>
      <c r="C12" s="17" t="str">
        <f>VLOOKUP(B12,'Declared athletes'!$B$3:$H$263,2)</f>
        <v>Harriet </v>
      </c>
      <c r="D12" s="17" t="str">
        <f>VLOOKUP(B12,'Declared athletes'!$B$3:$H$263,3)</f>
        <v>Dunscombe</v>
      </c>
      <c r="E12" s="17">
        <f>IF(VLOOKUP(B12,'Declared athletes'!$B$3:$H$263,6)=0,"NA",VLOOKUP(B12,'Declared athletes'!$B$3:$H$263,6))</f>
        <v>3665902</v>
      </c>
      <c r="F12" s="17" t="str">
        <f>VLOOKUP(B12,'Declared athletes'!$B$3:$H$263,7)</f>
        <v>Basingstoke and Mid Hants</v>
      </c>
      <c r="G12" s="24" t="s">
        <v>387</v>
      </c>
      <c r="H12" s="10">
        <v>52</v>
      </c>
    </row>
    <row r="13" spans="1:9" ht="15">
      <c r="A13" s="27">
        <v>7</v>
      </c>
      <c r="B13" s="28">
        <v>534</v>
      </c>
      <c r="C13" s="17" t="str">
        <f>VLOOKUP(B13,'Declared athletes'!$B$3:$H$263,2)</f>
        <v>Josephine</v>
      </c>
      <c r="D13" s="17" t="str">
        <f>VLOOKUP(B13,'Declared athletes'!$B$3:$H$263,3)</f>
        <v>O'Neill</v>
      </c>
      <c r="E13" s="17">
        <f>IF(VLOOKUP(B13,'Declared athletes'!$B$3:$H$263,6)=0,"NA",VLOOKUP(B13,'Declared athletes'!$B$3:$H$263,6))</f>
        <v>3342318</v>
      </c>
      <c r="F13" s="17" t="str">
        <f>VLOOKUP(B13,'Declared athletes'!$B$3:$H$263,7)</f>
        <v>Basingstoke and Mid Hants</v>
      </c>
      <c r="G13" s="24" t="s">
        <v>388</v>
      </c>
      <c r="H13" s="10">
        <v>39</v>
      </c>
      <c r="I13" t="s">
        <v>400</v>
      </c>
    </row>
    <row r="14" spans="1:8" ht="15">
      <c r="A14" s="27">
        <v>8</v>
      </c>
      <c r="B14" s="28">
        <v>540</v>
      </c>
      <c r="C14" s="17" t="str">
        <f>VLOOKUP(B14,'Declared athletes'!$B$3:$H$263,2)</f>
        <v>Sophie</v>
      </c>
      <c r="D14" s="17" t="str">
        <f>VLOOKUP(B14,'Declared athletes'!$B$3:$H$263,3)</f>
        <v>Sloat</v>
      </c>
      <c r="E14" s="17" t="str">
        <f>IF(VLOOKUP(B14,'Declared athletes'!$B$3:$H$263,6)=0,"NA",VLOOKUP(B14,'Declared athletes'!$B$3:$H$263,6))</f>
        <v>3739496</v>
      </c>
      <c r="F14" s="17" t="str">
        <f>VLOOKUP(B14,'Declared athletes'!$B$3:$H$263,7)</f>
        <v>Basingstoke and Mid Hants</v>
      </c>
      <c r="G14" s="24" t="s">
        <v>388</v>
      </c>
      <c r="H14" s="10">
        <v>51</v>
      </c>
    </row>
    <row r="15" spans="1:9" ht="15">
      <c r="A15" s="27">
        <v>9</v>
      </c>
      <c r="B15" s="28">
        <v>634</v>
      </c>
      <c r="C15" s="17" t="str">
        <f>VLOOKUP(B15,'Declared athletes'!$B$3:$H$263,2)</f>
        <v>Orla</v>
      </c>
      <c r="D15" s="17" t="str">
        <f>VLOOKUP(B15,'Declared athletes'!$B$3:$H$263,3)</f>
        <v>Galloway</v>
      </c>
      <c r="E15" s="17">
        <f>IF(VLOOKUP(B15,'Declared athletes'!$B$3:$H$263,6)=0,"NA",VLOOKUP(B15,'Declared athletes'!$B$3:$H$263,6))</f>
        <v>3639786</v>
      </c>
      <c r="F15" s="17" t="str">
        <f>VLOOKUP(B15,'Declared athletes'!$B$3:$H$263,7)</f>
        <v>Basingstoke and Mid Hants</v>
      </c>
      <c r="G15" s="24" t="s">
        <v>389</v>
      </c>
      <c r="H15" s="10">
        <v>1</v>
      </c>
      <c r="I15" t="s">
        <v>401</v>
      </c>
    </row>
    <row r="16" spans="1:8" ht="15">
      <c r="A16" s="27">
        <v>10</v>
      </c>
      <c r="B16" s="28">
        <v>533</v>
      </c>
      <c r="C16" s="17" t="str">
        <f>VLOOKUP(B16,'Declared athletes'!$B$3:$H$263,2)</f>
        <v>Jessie</v>
      </c>
      <c r="D16" s="17" t="str">
        <f>VLOOKUP(B16,'Declared athletes'!$B$3:$H$263,3)</f>
        <v>Hill</v>
      </c>
      <c r="E16" s="17">
        <f>IF(VLOOKUP(B16,'Declared athletes'!$B$3:$H$263,6)=0,"NA",VLOOKUP(B16,'Declared athletes'!$B$3:$H$263,6))</f>
        <v>3590582</v>
      </c>
      <c r="F16" s="17" t="str">
        <f>VLOOKUP(B16,'Declared athletes'!$B$3:$H$263,7)</f>
        <v>Basingstoke and Mid Hants</v>
      </c>
      <c r="G16" s="24" t="s">
        <v>389</v>
      </c>
      <c r="H16" s="10">
        <v>2</v>
      </c>
    </row>
    <row r="17" spans="1:16" ht="15">
      <c r="A17" s="27">
        <v>11</v>
      </c>
      <c r="B17" s="28">
        <v>730</v>
      </c>
      <c r="C17" s="17" t="str">
        <f>VLOOKUP(B17,'Declared athletes'!$B$3:$H$263,2)</f>
        <v>Kathleen</v>
      </c>
      <c r="D17" s="17" t="str">
        <f>VLOOKUP(B17,'Declared athletes'!$B$3:$H$263,3)</f>
        <v>Hogan</v>
      </c>
      <c r="E17" s="17">
        <f>IF(VLOOKUP(B17,'Declared athletes'!$B$3:$H$263,6)=0,"NA",VLOOKUP(B17,'Declared athletes'!$B$3:$H$263,6))</f>
        <v>3278895</v>
      </c>
      <c r="F17" s="17" t="str">
        <f>VLOOKUP(B17,'Declared athletes'!$B$3:$H$263,7)</f>
        <v>Fleet and Crookham AC</v>
      </c>
      <c r="G17" s="24" t="s">
        <v>389</v>
      </c>
      <c r="H17" s="10">
        <v>9</v>
      </c>
      <c r="J17" s="38"/>
      <c r="K17" s="14"/>
      <c r="L17" s="14"/>
      <c r="M17" s="14"/>
      <c r="N17" s="14"/>
      <c r="O17" s="14"/>
      <c r="P17" s="14"/>
    </row>
    <row r="18" spans="1:16" ht="15">
      <c r="A18" s="27">
        <v>12</v>
      </c>
      <c r="B18" s="40">
        <v>728</v>
      </c>
      <c r="C18" s="17" t="str">
        <f>VLOOKUP(B18,'Declared athletes'!$B$3:$H$263,2)</f>
        <v>Stephanie</v>
      </c>
      <c r="D18" s="17" t="str">
        <f>VLOOKUP(B18,'Declared athletes'!$B$3:$H$263,3)</f>
        <v>Heine</v>
      </c>
      <c r="E18" s="17">
        <f>IF(VLOOKUP(B18,'Declared athletes'!$B$3:$H$263,6)=0,"NA",VLOOKUP(B18,'Declared athletes'!$B$3:$H$263,6))</f>
        <v>3349376</v>
      </c>
      <c r="F18" s="17" t="str">
        <f>VLOOKUP(B18,'Declared athletes'!$B$3:$H$263,7)</f>
        <v>Fleet and Crookham AC</v>
      </c>
      <c r="G18" s="24" t="s">
        <v>389</v>
      </c>
      <c r="H18" s="10">
        <v>17</v>
      </c>
      <c r="J18" s="38"/>
      <c r="K18" s="14"/>
      <c r="L18" s="14"/>
      <c r="M18" s="14"/>
      <c r="N18" s="14"/>
      <c r="O18" s="14"/>
      <c r="P18" s="14"/>
    </row>
    <row r="19" spans="1:17" ht="15">
      <c r="A19" s="27">
        <v>13</v>
      </c>
      <c r="B19" s="28">
        <v>525</v>
      </c>
      <c r="C19" s="17" t="str">
        <f>VLOOKUP(B19,'Declared athletes'!$B$3:$H$263,2)</f>
        <v>Molly</v>
      </c>
      <c r="D19" s="17" t="str">
        <f>VLOOKUP(B19,'Declared athletes'!$B$3:$H$263,3)</f>
        <v>Kenward</v>
      </c>
      <c r="E19" s="17" t="str">
        <f>IF(VLOOKUP(B19,'Declared athletes'!$B$3:$H$263,6)=0,"NA",VLOOKUP(B19,'Declared athletes'!$B$3:$H$263,6))</f>
        <v>NA</v>
      </c>
      <c r="F19" s="17" t="str">
        <f>VLOOKUP(B19,'Declared athletes'!$B$3:$H$263,7)</f>
        <v>Basingstoke and Mid Hants</v>
      </c>
      <c r="G19" s="24" t="s">
        <v>389</v>
      </c>
      <c r="H19" s="10">
        <v>35</v>
      </c>
      <c r="K19" s="38"/>
      <c r="L19" s="14"/>
      <c r="M19" s="14"/>
      <c r="N19" s="14"/>
      <c r="O19" s="14"/>
      <c r="P19" s="14"/>
      <c r="Q19" s="14"/>
    </row>
    <row r="20" spans="1:17" ht="15">
      <c r="A20" s="27">
        <v>14</v>
      </c>
      <c r="B20" s="28">
        <v>527</v>
      </c>
      <c r="C20" s="17" t="str">
        <f>VLOOKUP(B20,'Declared athletes'!$B$3:$H$263,2)</f>
        <v>Aimee</v>
      </c>
      <c r="D20" s="17" t="str">
        <f>VLOOKUP(B20,'Declared athletes'!$B$3:$H$263,3)</f>
        <v>Cantle</v>
      </c>
      <c r="E20" s="17">
        <f>IF(VLOOKUP(B20,'Declared athletes'!$B$3:$H$263,6)=0,"NA",VLOOKUP(B20,'Declared athletes'!$B$3:$H$263,6))</f>
        <v>3535512</v>
      </c>
      <c r="F20" s="17" t="str">
        <f>VLOOKUP(B20,'Declared athletes'!$B$3:$H$263,7)</f>
        <v>Basingstoke and Mid Hants</v>
      </c>
      <c r="G20" s="24" t="s">
        <v>389</v>
      </c>
      <c r="H20" s="10">
        <v>49</v>
      </c>
      <c r="K20" s="38"/>
      <c r="L20" s="14"/>
      <c r="M20" s="14"/>
      <c r="N20" s="14"/>
      <c r="O20" s="14"/>
      <c r="P20" s="14"/>
      <c r="Q20" s="14"/>
    </row>
    <row r="21" spans="1:17" ht="15">
      <c r="A21" s="27">
        <v>15</v>
      </c>
      <c r="B21" s="28">
        <v>736</v>
      </c>
      <c r="C21" s="17" t="str">
        <f>VLOOKUP(B21,'Declared athletes'!$B$3:$H$263,2)</f>
        <v>Rebecca</v>
      </c>
      <c r="D21" s="17" t="str">
        <f>VLOOKUP(B21,'Declared athletes'!$B$3:$H$263,3)</f>
        <v>Grogut</v>
      </c>
      <c r="E21" s="17">
        <f>IF(VLOOKUP(B21,'Declared athletes'!$B$3:$H$263,6)=0,"NA",VLOOKUP(B21,'Declared athletes'!$B$3:$H$263,6))</f>
        <v>3272796</v>
      </c>
      <c r="F21" s="17" t="str">
        <f>VLOOKUP(B21,'Declared athletes'!$B$3:$H$263,7)</f>
        <v>Fleet and Crookham AC</v>
      </c>
      <c r="G21" s="24" t="s">
        <v>390</v>
      </c>
      <c r="H21" s="10">
        <v>0</v>
      </c>
      <c r="K21" s="39"/>
      <c r="L21" s="35"/>
      <c r="M21" s="35"/>
      <c r="N21" s="36"/>
      <c r="O21" s="37"/>
      <c r="P21" s="14"/>
      <c r="Q21" s="14"/>
    </row>
    <row r="22" spans="1:17" ht="15">
      <c r="A22" s="27">
        <v>16</v>
      </c>
      <c r="B22" s="28">
        <v>739</v>
      </c>
      <c r="C22" s="17" t="str">
        <f>VLOOKUP(B22,'Declared athletes'!$B$3:$H$263,2)</f>
        <v>Hannah </v>
      </c>
      <c r="D22" s="17" t="str">
        <f>VLOOKUP(B22,'Declared athletes'!$B$3:$H$263,3)</f>
        <v>Wheeler</v>
      </c>
      <c r="E22" s="17" t="str">
        <f>IF(VLOOKUP(B22,'Declared athletes'!$B$3:$H$263,6)=0,"NA",VLOOKUP(B22,'Declared athletes'!$B$3:$H$263,6))</f>
        <v>NA</v>
      </c>
      <c r="F22" s="17" t="str">
        <f>VLOOKUP(B22,'Declared athletes'!$B$3:$H$263,7)</f>
        <v>Fleet and Crookham AC</v>
      </c>
      <c r="G22" s="24" t="s">
        <v>390</v>
      </c>
      <c r="H22" s="10">
        <v>2</v>
      </c>
      <c r="K22" s="39"/>
      <c r="L22" s="14"/>
      <c r="M22" s="14"/>
      <c r="N22" s="14"/>
      <c r="O22" s="14"/>
      <c r="P22" s="14"/>
      <c r="Q22" s="14"/>
    </row>
    <row r="23" spans="1:17" ht="15">
      <c r="A23" s="27">
        <v>17</v>
      </c>
      <c r="B23" s="28">
        <v>717</v>
      </c>
      <c r="C23" s="17" t="str">
        <f>VLOOKUP(B23,'Declared athletes'!$B$3:$H$263,2)</f>
        <v>Caitlin</v>
      </c>
      <c r="D23" s="17" t="str">
        <f>VLOOKUP(B23,'Declared athletes'!$B$3:$H$263,3)</f>
        <v>Erwin</v>
      </c>
      <c r="E23" s="17">
        <f>IF(VLOOKUP(B23,'Declared athletes'!$B$3:$H$263,6)=0,"NA",VLOOKUP(B23,'Declared athletes'!$B$3:$H$263,6))</f>
        <v>3440563</v>
      </c>
      <c r="F23" s="17" t="str">
        <f>VLOOKUP(B23,'Declared athletes'!$B$3:$H$263,7)</f>
        <v>Fleet and Crookham AC</v>
      </c>
      <c r="G23" s="24" t="s">
        <v>390</v>
      </c>
      <c r="H23" s="10">
        <v>3</v>
      </c>
      <c r="K23" s="39"/>
      <c r="L23" s="14"/>
      <c r="M23" s="14"/>
      <c r="N23" s="14"/>
      <c r="O23" s="14"/>
      <c r="P23" s="14"/>
      <c r="Q23" s="14"/>
    </row>
    <row r="24" spans="1:17" ht="15">
      <c r="A24" s="27">
        <v>18</v>
      </c>
      <c r="B24" s="28">
        <v>733</v>
      </c>
      <c r="C24" s="17" t="str">
        <f>VLOOKUP(B24,'Declared athletes'!$B$3:$H$263,2)</f>
        <v>Avril</v>
      </c>
      <c r="D24" s="17" t="str">
        <f>VLOOKUP(B24,'Declared athletes'!$B$3:$H$263,3)</f>
        <v>Perera</v>
      </c>
      <c r="E24" s="17">
        <f>IF(VLOOKUP(B24,'Declared athletes'!$B$3:$H$263,6)=0,"NA",VLOOKUP(B24,'Declared athletes'!$B$3:$H$263,6))</f>
        <v>3696886</v>
      </c>
      <c r="F24" s="17" t="str">
        <f>VLOOKUP(B24,'Declared athletes'!$B$3:$H$263,7)</f>
        <v>Fleet and Crookham AC</v>
      </c>
      <c r="G24" s="24" t="s">
        <v>390</v>
      </c>
      <c r="H24" s="10">
        <v>5</v>
      </c>
      <c r="K24" s="39"/>
      <c r="L24" s="14"/>
      <c r="M24" s="14"/>
      <c r="N24" s="14"/>
      <c r="O24" s="14"/>
      <c r="P24" s="14"/>
      <c r="Q24" s="14"/>
    </row>
    <row r="25" spans="1:17" ht="15">
      <c r="A25" s="27">
        <v>19</v>
      </c>
      <c r="B25" s="28">
        <v>628</v>
      </c>
      <c r="C25" s="17" t="str">
        <f>VLOOKUP(B25,'Declared athletes'!$B$3:$H$263,2)</f>
        <v>Elisa </v>
      </c>
      <c r="D25" s="17" t="str">
        <f>VLOOKUP(B25,'Declared athletes'!$B$3:$H$263,3)</f>
        <v>Hill</v>
      </c>
      <c r="E25" s="17">
        <f>IF(VLOOKUP(B25,'Declared athletes'!$B$3:$H$263,6)=0,"NA",VLOOKUP(B25,'Declared athletes'!$B$3:$H$263,6))</f>
        <v>3544691</v>
      </c>
      <c r="F25" s="17" t="str">
        <f>VLOOKUP(B25,'Declared athletes'!$B$3:$H$263,7)</f>
        <v>Basingstoke and Mid Hants</v>
      </c>
      <c r="G25" s="25" t="s">
        <v>390</v>
      </c>
      <c r="H25" s="11">
        <v>5</v>
      </c>
      <c r="K25" s="39"/>
      <c r="L25" s="35"/>
      <c r="M25" s="35"/>
      <c r="N25" s="36"/>
      <c r="O25" s="37"/>
      <c r="P25" s="14"/>
      <c r="Q25" s="14"/>
    </row>
    <row r="26" spans="1:17" ht="15">
      <c r="A26" s="27">
        <v>20</v>
      </c>
      <c r="B26" s="28">
        <v>614</v>
      </c>
      <c r="C26" s="17" t="str">
        <f>VLOOKUP(B26,'Declared athletes'!$B$3:$H$263,2)</f>
        <v>Ellie</v>
      </c>
      <c r="D26" s="17" t="str">
        <f>VLOOKUP(B26,'Declared athletes'!$B$3:$H$263,3)</f>
        <v>Single</v>
      </c>
      <c r="E26" s="17" t="str">
        <f>IF(VLOOKUP(B26,'Declared athletes'!$B$3:$H$263,6)=0,"NA",VLOOKUP(B26,'Declared athletes'!$B$3:$H$263,6))</f>
        <v>NA</v>
      </c>
      <c r="F26" s="17" t="str">
        <f>VLOOKUP(B26,'Declared athletes'!$B$3:$H$263,7)</f>
        <v>Basingstoke and Mid Hants</v>
      </c>
      <c r="G26" s="25" t="s">
        <v>390</v>
      </c>
      <c r="H26" s="11">
        <v>8</v>
      </c>
      <c r="K26" s="38"/>
      <c r="L26" s="14"/>
      <c r="M26" s="14"/>
      <c r="N26" s="14"/>
      <c r="O26" s="14"/>
      <c r="P26" s="14"/>
      <c r="Q26" s="14"/>
    </row>
    <row r="27" spans="1:17" ht="15">
      <c r="A27" s="27">
        <v>21</v>
      </c>
      <c r="B27" s="28">
        <v>719</v>
      </c>
      <c r="C27" s="17" t="str">
        <f>VLOOKUP(B27,'Declared athletes'!$B$3:$H$263,2)</f>
        <v>Tara</v>
      </c>
      <c r="D27" s="17" t="str">
        <f>VLOOKUP(B27,'Declared athletes'!$B$3:$H$263,3)</f>
        <v>Sirjuesingh</v>
      </c>
      <c r="E27" s="17">
        <f>IF(VLOOKUP(B27,'Declared athletes'!$B$3:$H$263,6)=0,"NA",VLOOKUP(B27,'Declared athletes'!$B$3:$H$263,6))</f>
        <v>3564262</v>
      </c>
      <c r="F27" s="17" t="str">
        <f>VLOOKUP(B27,'Declared athletes'!$B$3:$H$263,7)</f>
        <v>Fleet and Crookham AC</v>
      </c>
      <c r="G27" s="25" t="s">
        <v>390</v>
      </c>
      <c r="H27" s="11">
        <v>15</v>
      </c>
      <c r="K27" s="14"/>
      <c r="L27" s="14"/>
      <c r="M27" s="14"/>
      <c r="N27" s="14"/>
      <c r="O27" s="14"/>
      <c r="P27" s="14"/>
      <c r="Q27" s="14"/>
    </row>
    <row r="28" spans="1:8" ht="15">
      <c r="A28" s="27">
        <v>22</v>
      </c>
      <c r="B28" s="28">
        <v>735</v>
      </c>
      <c r="C28" s="17" t="str">
        <f>VLOOKUP(B28,'Declared athletes'!$B$3:$H$263,2)</f>
        <v>Freya</v>
      </c>
      <c r="D28" s="17" t="str">
        <f>VLOOKUP(B28,'Declared athletes'!$B$3:$H$263,3)</f>
        <v>Philip</v>
      </c>
      <c r="E28" s="17">
        <f>IF(VLOOKUP(B28,'Declared athletes'!$B$3:$H$263,6)=0,"NA",VLOOKUP(B28,'Declared athletes'!$B$3:$H$263,6))</f>
        <v>3595652</v>
      </c>
      <c r="F28" s="17" t="str">
        <f>VLOOKUP(B28,'Declared athletes'!$B$3:$H$263,7)</f>
        <v>Fleet and Crookham AC</v>
      </c>
      <c r="G28" s="25" t="s">
        <v>390</v>
      </c>
      <c r="H28" s="11">
        <v>16</v>
      </c>
    </row>
    <row r="29" spans="1:8" ht="15">
      <c r="A29" s="27">
        <v>23</v>
      </c>
      <c r="B29" s="28">
        <v>729</v>
      </c>
      <c r="C29" s="17" t="str">
        <f>VLOOKUP(B29,'Declared athletes'!$B$3:$H$263,2)</f>
        <v>Caitlin </v>
      </c>
      <c r="D29" s="17" t="str">
        <f>VLOOKUP(B29,'Declared athletes'!$B$3:$H$263,3)</f>
        <v>Pickup</v>
      </c>
      <c r="E29" s="17">
        <f>IF(VLOOKUP(B29,'Declared athletes'!$B$3:$H$263,6)=0,"NA",VLOOKUP(B29,'Declared athletes'!$B$3:$H$263,6))</f>
        <v>3631253</v>
      </c>
      <c r="F29" s="17" t="str">
        <f>VLOOKUP(B29,'Declared athletes'!$B$3:$H$263,7)</f>
        <v>Fleet and Crookham AC</v>
      </c>
      <c r="G29" s="25" t="s">
        <v>390</v>
      </c>
      <c r="H29" s="11">
        <v>27</v>
      </c>
    </row>
    <row r="30" spans="1:8" ht="15">
      <c r="A30" s="27">
        <v>24</v>
      </c>
      <c r="B30" s="28">
        <v>718</v>
      </c>
      <c r="C30" s="17" t="str">
        <f>VLOOKUP(B30,'Declared athletes'!$B$3:$H$263,2)</f>
        <v>Evie</v>
      </c>
      <c r="D30" s="17" t="str">
        <f>VLOOKUP(B30,'Declared athletes'!$B$3:$H$263,3)</f>
        <v>Hearn</v>
      </c>
      <c r="E30" s="17">
        <f>IF(VLOOKUP(B30,'Declared athletes'!$B$3:$H$263,6)=0,"NA",VLOOKUP(B30,'Declared athletes'!$B$3:$H$263,6))</f>
        <v>3434298</v>
      </c>
      <c r="F30" s="17" t="str">
        <f>VLOOKUP(B30,'Declared athletes'!$B$3:$H$263,7)</f>
        <v>Fleet and Crookham AC</v>
      </c>
      <c r="G30" s="25" t="s">
        <v>391</v>
      </c>
      <c r="H30" s="11">
        <v>40</v>
      </c>
    </row>
    <row r="31" spans="1:8" ht="15">
      <c r="A31" s="32"/>
      <c r="B31" s="33"/>
      <c r="C31" s="14"/>
      <c r="D31" s="14"/>
      <c r="E31" s="14"/>
      <c r="F31" s="34"/>
      <c r="G31" s="12"/>
      <c r="H31" s="13"/>
    </row>
    <row r="32" spans="1:8" ht="15">
      <c r="A32" s="32"/>
      <c r="B32" s="33"/>
      <c r="C32" s="37"/>
      <c r="D32" s="37"/>
      <c r="E32" s="36"/>
      <c r="F32" s="37"/>
      <c r="G32" s="12"/>
      <c r="H32" s="13"/>
    </row>
    <row r="33" spans="1:8" ht="15">
      <c r="A33" s="32"/>
      <c r="B33" s="33"/>
      <c r="C33" s="35"/>
      <c r="D33" s="35"/>
      <c r="E33" s="36"/>
      <c r="F33" s="37"/>
      <c r="G33" s="12"/>
      <c r="H33" s="13"/>
    </row>
    <row r="34" spans="1:8" ht="15">
      <c r="A34" s="32"/>
      <c r="B34" s="33"/>
      <c r="C34" s="31"/>
      <c r="D34" s="31"/>
      <c r="E34" s="31"/>
      <c r="F34" s="34"/>
      <c r="G34" s="12"/>
      <c r="H34" s="13"/>
    </row>
    <row r="35" spans="1:8" ht="15">
      <c r="A35" s="32"/>
      <c r="B35" s="33"/>
      <c r="C35" s="14"/>
      <c r="D35" s="14"/>
      <c r="E35" s="14"/>
      <c r="F35" s="34"/>
      <c r="G35" s="12"/>
      <c r="H35" s="13"/>
    </row>
    <row r="36" spans="1:8" ht="15">
      <c r="A36" s="32"/>
      <c r="B36" s="33"/>
      <c r="C36" s="31"/>
      <c r="D36" s="31"/>
      <c r="E36" s="31"/>
      <c r="F36" s="34"/>
      <c r="G36" s="12"/>
      <c r="H36" s="13"/>
    </row>
    <row r="37" spans="1:8" ht="15">
      <c r="A37" s="32"/>
      <c r="B37" s="33"/>
      <c r="C37" s="35"/>
      <c r="D37" s="35"/>
      <c r="E37" s="36"/>
      <c r="F37" s="37"/>
      <c r="G37" s="12"/>
      <c r="H37" s="13"/>
    </row>
    <row r="38" spans="1:8" ht="15">
      <c r="A38" s="32"/>
      <c r="B38" s="33"/>
      <c r="C38" s="31"/>
      <c r="D38" s="31"/>
      <c r="E38" s="31"/>
      <c r="F38" s="34"/>
      <c r="G38" s="12"/>
      <c r="H38" s="13"/>
    </row>
    <row r="39" spans="1:8" ht="15">
      <c r="A39" s="32"/>
      <c r="B39" s="33"/>
      <c r="C39" s="14"/>
      <c r="D39" s="14"/>
      <c r="E39" s="14"/>
      <c r="F39" s="34"/>
      <c r="G39" s="12"/>
      <c r="H39" s="13"/>
    </row>
    <row r="40" spans="1:8" ht="15">
      <c r="A40" s="32"/>
      <c r="B40" s="33"/>
      <c r="C40" s="31"/>
      <c r="D40" s="31"/>
      <c r="E40" s="31"/>
      <c r="F40" s="34"/>
      <c r="G40" s="12"/>
      <c r="H40" s="13"/>
    </row>
    <row r="41" spans="1:8" ht="15">
      <c r="A41" s="32"/>
      <c r="B41" s="33"/>
      <c r="C41" s="31"/>
      <c r="D41" s="31"/>
      <c r="E41" s="31"/>
      <c r="F41" s="34"/>
      <c r="G41" s="12"/>
      <c r="H41" s="13"/>
    </row>
    <row r="42" spans="1:8" ht="15">
      <c r="A42" s="32"/>
      <c r="B42" s="33"/>
      <c r="C42" s="35"/>
      <c r="D42" s="35"/>
      <c r="E42" s="36"/>
      <c r="F42" s="37"/>
      <c r="G42" s="12"/>
      <c r="H42" s="13"/>
    </row>
    <row r="43" spans="1:8" ht="15">
      <c r="A43" s="32"/>
      <c r="B43" s="33"/>
      <c r="C43" s="31"/>
      <c r="D43" s="31"/>
      <c r="E43" s="31"/>
      <c r="F43" s="34"/>
      <c r="G43" s="12"/>
      <c r="H43" s="13"/>
    </row>
    <row r="44" spans="1:8" ht="15">
      <c r="A44" s="32"/>
      <c r="B44" s="33"/>
      <c r="C44" s="31"/>
      <c r="D44" s="31"/>
      <c r="E44" s="31"/>
      <c r="F44" s="34"/>
      <c r="G44" s="12"/>
      <c r="H44" s="13"/>
    </row>
    <row r="45" spans="1:8" ht="15">
      <c r="A45" s="32"/>
      <c r="B45" s="33"/>
      <c r="C45" s="31"/>
      <c r="D45" s="31"/>
      <c r="E45" s="31"/>
      <c r="F45" s="34"/>
      <c r="G45" s="12"/>
      <c r="H45" s="13"/>
    </row>
    <row r="46" spans="1:8" ht="15">
      <c r="A46" s="32"/>
      <c r="B46" s="33"/>
      <c r="C46" s="31"/>
      <c r="D46" s="31"/>
      <c r="E46" s="31"/>
      <c r="F46" s="34"/>
      <c r="G46" s="12"/>
      <c r="H46" s="13"/>
    </row>
  </sheetData>
  <sheetProtection/>
  <mergeCells count="2">
    <mergeCell ref="C6:D6"/>
    <mergeCell ref="G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I14" sqref="I14"/>
    </sheetView>
  </sheetViews>
  <sheetFormatPr defaultColWidth="9.140625" defaultRowHeight="12.75"/>
  <cols>
    <col min="5" max="5" width="13.28125" style="0" customWidth="1"/>
    <col min="6" max="6" width="27.140625" style="0" customWidth="1"/>
    <col min="10" max="10" width="24.28125" style="0" bestFit="1" customWidth="1"/>
  </cols>
  <sheetData>
    <row r="1" spans="4:10" ht="23.25">
      <c r="D1" s="6" t="s">
        <v>0</v>
      </c>
      <c r="E1" s="6"/>
      <c r="F1" s="6"/>
      <c r="G1" s="6"/>
      <c r="H1" s="6"/>
      <c r="I1" s="7"/>
      <c r="J1" s="7"/>
    </row>
    <row r="3" ht="23.25">
      <c r="F3" s="8" t="s">
        <v>10</v>
      </c>
    </row>
    <row r="5" spans="1:6" ht="20.25">
      <c r="A5" s="1" t="s">
        <v>2</v>
      </c>
      <c r="B5" s="2"/>
      <c r="C5" s="3"/>
      <c r="D5" s="3" t="s">
        <v>380</v>
      </c>
      <c r="E5" s="4"/>
      <c r="F5" s="5"/>
    </row>
    <row r="6" spans="1:8" ht="16.5" thickBot="1">
      <c r="A6" s="26" t="s">
        <v>3</v>
      </c>
      <c r="B6" s="26" t="s">
        <v>4</v>
      </c>
      <c r="C6" s="91" t="s">
        <v>5</v>
      </c>
      <c r="D6" s="92"/>
      <c r="E6" s="26" t="s">
        <v>276</v>
      </c>
      <c r="F6" s="26" t="s">
        <v>6</v>
      </c>
      <c r="G6" s="89" t="s">
        <v>7</v>
      </c>
      <c r="H6" s="90"/>
    </row>
    <row r="7" spans="1:17" ht="15">
      <c r="A7" s="27">
        <v>1</v>
      </c>
      <c r="B7" s="28">
        <v>582</v>
      </c>
      <c r="C7" s="17" t="str">
        <f>VLOOKUP(B7,'Declared athletes'!$B$3:$H$263,2)</f>
        <v>Guy</v>
      </c>
      <c r="D7" s="17" t="str">
        <f>VLOOKUP(B7,'Declared athletes'!$B$3:$H$263,3)</f>
        <v>Stevens</v>
      </c>
      <c r="E7" s="17">
        <f>IF(VLOOKUP(B7,'Declared athletes'!$B$3:$H$263,6)=0,"NA",VLOOKUP(B7,'Declared athletes'!$B$3:$H$263,6))</f>
        <v>3571384</v>
      </c>
      <c r="F7" s="17" t="str">
        <f>VLOOKUP(B7,'Declared athletes'!$B$3:$H$263,7)</f>
        <v>Basingstoke and Mid Hants</v>
      </c>
      <c r="G7" s="23" t="s">
        <v>386</v>
      </c>
      <c r="H7" s="9">
        <v>54</v>
      </c>
      <c r="J7" s="61"/>
      <c r="K7" s="73" t="s">
        <v>310</v>
      </c>
      <c r="L7" s="74" t="s">
        <v>311</v>
      </c>
      <c r="M7" s="75" t="s">
        <v>312</v>
      </c>
      <c r="N7" s="76" t="s">
        <v>313</v>
      </c>
      <c r="O7" s="77" t="s">
        <v>314</v>
      </c>
      <c r="P7" s="14"/>
      <c r="Q7" s="14"/>
    </row>
    <row r="8" spans="1:15" ht="15">
      <c r="A8" s="27">
        <v>2</v>
      </c>
      <c r="B8" s="28">
        <v>579</v>
      </c>
      <c r="C8" s="17" t="str">
        <f>VLOOKUP(B8,'Declared athletes'!$B$3:$H$263,2)</f>
        <v>Aiden </v>
      </c>
      <c r="D8" s="17" t="str">
        <f>VLOOKUP(B8,'Declared athletes'!$B$3:$H$263,3)</f>
        <v>Leavey</v>
      </c>
      <c r="E8" s="17">
        <f>IF(VLOOKUP(B8,'Declared athletes'!$B$3:$H$263,6)=0,"NA",VLOOKUP(B8,'Declared athletes'!$B$3:$H$263,6))</f>
        <v>3576495</v>
      </c>
      <c r="F8" s="17" t="str">
        <f>VLOOKUP(B8,'Declared athletes'!$B$3:$H$263,7)</f>
        <v>Basingstoke and Mid Hants</v>
      </c>
      <c r="G8" s="23" t="s">
        <v>387</v>
      </c>
      <c r="H8" s="10">
        <v>11</v>
      </c>
      <c r="J8" s="78" t="s">
        <v>51</v>
      </c>
      <c r="K8" s="73">
        <v>1</v>
      </c>
      <c r="L8" s="73">
        <v>2</v>
      </c>
      <c r="M8" s="79">
        <v>3</v>
      </c>
      <c r="N8" s="73">
        <v>4</v>
      </c>
      <c r="O8" s="79">
        <f>SUM(K8:N8)</f>
        <v>10</v>
      </c>
    </row>
    <row r="9" spans="1:15" ht="15">
      <c r="A9" s="27">
        <v>3</v>
      </c>
      <c r="B9" s="28">
        <v>583</v>
      </c>
      <c r="C9" s="17" t="str">
        <f>VLOOKUP(B9,'Declared athletes'!$B$3:$H$263,2)</f>
        <v>Jack</v>
      </c>
      <c r="D9" s="17" t="str">
        <f>VLOOKUP(B9,'Declared athletes'!$B$3:$H$263,3)</f>
        <v>Hedderley</v>
      </c>
      <c r="E9" s="17">
        <f>IF(VLOOKUP(B9,'Declared athletes'!$B$3:$H$263,6)=0,"NA",VLOOKUP(B9,'Declared athletes'!$B$3:$H$263,6))</f>
        <v>3662214</v>
      </c>
      <c r="F9" s="17" t="str">
        <f>VLOOKUP(B9,'Declared athletes'!$B$3:$H$263,7)</f>
        <v>Basingstoke and Mid Hants</v>
      </c>
      <c r="G9" s="24" t="s">
        <v>387</v>
      </c>
      <c r="H9" s="10">
        <v>20</v>
      </c>
      <c r="J9" s="42" t="s">
        <v>216</v>
      </c>
      <c r="K9" s="80">
        <v>5</v>
      </c>
      <c r="L9" s="81">
        <v>6</v>
      </c>
      <c r="M9" s="82">
        <v>8</v>
      </c>
      <c r="N9" s="83">
        <v>12</v>
      </c>
      <c r="O9" s="79">
        <f>SUM(K9:N9)</f>
        <v>31</v>
      </c>
    </row>
    <row r="10" spans="1:15" ht="15">
      <c r="A10" s="27">
        <v>4</v>
      </c>
      <c r="B10" s="28">
        <v>580</v>
      </c>
      <c r="C10" s="17" t="str">
        <f>VLOOKUP(B10,'Declared athletes'!$B$3:$H$263,2)</f>
        <v>Ben </v>
      </c>
      <c r="D10" s="17" t="str">
        <f>VLOOKUP(B10,'Declared athletes'!$B$3:$H$263,3)</f>
        <v>White</v>
      </c>
      <c r="E10" s="17" t="str">
        <f>IF(VLOOKUP(B10,'Declared athletes'!$B$3:$H$263,6)=0,"NA",VLOOKUP(B10,'Declared athletes'!$B$3:$H$263,6))</f>
        <v>Temp member</v>
      </c>
      <c r="F10" s="17" t="str">
        <f>VLOOKUP(B10,'Declared athletes'!$B$3:$H$263,7)</f>
        <v>Basingstoke and Mid Hants</v>
      </c>
      <c r="G10" s="24" t="s">
        <v>387</v>
      </c>
      <c r="H10" s="10">
        <v>21</v>
      </c>
      <c r="J10" s="42" t="s">
        <v>18</v>
      </c>
      <c r="K10" s="74"/>
      <c r="L10" s="74"/>
      <c r="M10" s="79"/>
      <c r="N10" s="83"/>
      <c r="O10" s="79"/>
    </row>
    <row r="11" spans="1:8" ht="15">
      <c r="A11" s="27">
        <v>5</v>
      </c>
      <c r="B11" s="28">
        <v>765</v>
      </c>
      <c r="C11" s="17" t="str">
        <f>VLOOKUP(B11,'Declared athletes'!$B$3:$H$263,2)</f>
        <v>Olly</v>
      </c>
      <c r="D11" s="17" t="str">
        <f>VLOOKUP(B11,'Declared athletes'!$B$3:$H$263,3)</f>
        <v>Webb</v>
      </c>
      <c r="E11" s="17">
        <f>IF(VLOOKUP(B11,'Declared athletes'!$B$3:$H$263,6)=0,"NA",VLOOKUP(B11,'Declared athletes'!$B$3:$H$263,6))</f>
        <v>3434299</v>
      </c>
      <c r="F11" s="17" t="str">
        <f>VLOOKUP(B11,'Declared athletes'!$B$3:$H$263,7)</f>
        <v>Fleet and Crookham AC</v>
      </c>
      <c r="G11" s="24" t="s">
        <v>387</v>
      </c>
      <c r="H11" s="10">
        <v>24</v>
      </c>
    </row>
    <row r="12" spans="1:8" ht="15">
      <c r="A12" s="27">
        <v>6</v>
      </c>
      <c r="B12" s="28">
        <v>767</v>
      </c>
      <c r="C12" s="17" t="str">
        <f>VLOOKUP(B12,'Declared athletes'!$B$3:$H$263,2)</f>
        <v>Benjamin</v>
      </c>
      <c r="D12" s="17" t="str">
        <f>VLOOKUP(B12,'Declared athletes'!$B$3:$H$263,3)</f>
        <v>Richards</v>
      </c>
      <c r="E12" s="17">
        <f>IF(VLOOKUP(B12,'Declared athletes'!$B$3:$H$263,6)=0,"NA",VLOOKUP(B12,'Declared athletes'!$B$3:$H$263,6))</f>
        <v>3527736</v>
      </c>
      <c r="F12" s="17" t="str">
        <f>VLOOKUP(B12,'Declared athletes'!$B$3:$H$263,7)</f>
        <v>Fleet and Crookham AC</v>
      </c>
      <c r="G12" s="24" t="s">
        <v>387</v>
      </c>
      <c r="H12" s="10">
        <v>33</v>
      </c>
    </row>
    <row r="13" spans="1:8" ht="15">
      <c r="A13" s="27">
        <v>7</v>
      </c>
      <c r="B13" s="28">
        <v>592</v>
      </c>
      <c r="C13" s="17" t="str">
        <f>VLOOKUP(B13,'Declared athletes'!$B$3:$H$263,2)</f>
        <v>Sam</v>
      </c>
      <c r="D13" s="17" t="str">
        <f>VLOOKUP(B13,'Declared athletes'!$B$3:$H$263,3)</f>
        <v>Read</v>
      </c>
      <c r="E13" s="17">
        <f>IF(VLOOKUP(B13,'Declared athletes'!$B$3:$H$263,6)=0,"NA",VLOOKUP(B13,'Declared athletes'!$B$3:$H$263,6))</f>
        <v>3579126</v>
      </c>
      <c r="F13" s="17" t="str">
        <f>VLOOKUP(B13,'Declared athletes'!$B$3:$H$263,7)</f>
        <v>Basingstoke and Mid Hants</v>
      </c>
      <c r="G13" s="24" t="s">
        <v>387</v>
      </c>
      <c r="H13" s="10">
        <v>43</v>
      </c>
    </row>
    <row r="14" spans="1:8" ht="15">
      <c r="A14" s="27">
        <v>8</v>
      </c>
      <c r="B14" s="28">
        <v>781</v>
      </c>
      <c r="C14" s="17" t="str">
        <f>VLOOKUP(B14,'Declared athletes'!$B$3:$H$263,2)</f>
        <v>Reuben</v>
      </c>
      <c r="D14" s="17" t="str">
        <f>VLOOKUP(B14,'Declared athletes'!$B$3:$H$263,3)</f>
        <v>Hitchings</v>
      </c>
      <c r="E14" s="17">
        <f>IF(VLOOKUP(B14,'Declared athletes'!$B$3:$H$263,6)=0,"NA",VLOOKUP(B14,'Declared athletes'!$B$3:$H$263,6))</f>
        <v>3434304</v>
      </c>
      <c r="F14" s="17" t="str">
        <f>VLOOKUP(B14,'Declared athletes'!$B$3:$H$263,7)</f>
        <v>Fleet and Crookham AC</v>
      </c>
      <c r="G14" s="24" t="s">
        <v>387</v>
      </c>
      <c r="H14" s="10">
        <v>52</v>
      </c>
    </row>
    <row r="15" spans="1:8" ht="15">
      <c r="A15" s="27">
        <v>9</v>
      </c>
      <c r="B15" s="28">
        <v>593</v>
      </c>
      <c r="C15" s="17" t="str">
        <f>VLOOKUP(B15,'Declared athletes'!$B$3:$H$263,2)</f>
        <v>Sam </v>
      </c>
      <c r="D15" s="17" t="str">
        <f>VLOOKUP(B15,'Declared athletes'!$B$3:$H$263,3)</f>
        <v>Jarrett</v>
      </c>
      <c r="E15" s="17">
        <f>IF(VLOOKUP(B15,'Declared athletes'!$B$3:$H$263,6)=0,"NA",VLOOKUP(B15,'Declared athletes'!$B$3:$H$263,6))</f>
        <v>3665909</v>
      </c>
      <c r="F15" s="17" t="str">
        <f>VLOOKUP(B15,'Declared athletes'!$B$3:$H$263,7)</f>
        <v>Basingstoke and Mid Hants</v>
      </c>
      <c r="G15" s="24" t="s">
        <v>387</v>
      </c>
      <c r="H15" s="10">
        <v>53</v>
      </c>
    </row>
    <row r="16" spans="1:8" ht="15">
      <c r="A16" s="27">
        <v>10</v>
      </c>
      <c r="B16" s="28">
        <v>594</v>
      </c>
      <c r="C16" s="17" t="str">
        <f>VLOOKUP(B16,'Declared athletes'!$B$3:$H$263,2)</f>
        <v>Sammy</v>
      </c>
      <c r="D16" s="17" t="str">
        <f>VLOOKUP(B16,'Declared athletes'!$B$3:$H$263,3)</f>
        <v>Williams</v>
      </c>
      <c r="E16" s="17">
        <f>IF(VLOOKUP(B16,'Declared athletes'!$B$3:$H$263,6)=0,"NA",VLOOKUP(B16,'Declared athletes'!$B$3:$H$263,6))</f>
        <v>3647430</v>
      </c>
      <c r="F16" s="17" t="str">
        <f>VLOOKUP(B16,'Declared athletes'!$B$3:$H$263,7)</f>
        <v>Basingstoke and Mid Hants</v>
      </c>
      <c r="G16" s="24" t="s">
        <v>388</v>
      </c>
      <c r="H16" s="10">
        <v>4</v>
      </c>
    </row>
    <row r="17" spans="1:8" ht="15">
      <c r="A17" s="27">
        <v>11</v>
      </c>
      <c r="B17" s="28">
        <v>581</v>
      </c>
      <c r="C17" s="17" t="str">
        <f>VLOOKUP(B17,'Declared athletes'!$B$3:$H$263,2)</f>
        <v>Boyd</v>
      </c>
      <c r="D17" s="17" t="str">
        <f>VLOOKUP(B17,'Declared athletes'!$B$3:$H$263,3)</f>
        <v>Jno_Lewis</v>
      </c>
      <c r="E17" s="17">
        <f>IF(VLOOKUP(B17,'Declared athletes'!$B$3:$H$263,6)=0,"NA",VLOOKUP(B17,'Declared athletes'!$B$3:$H$263,6))</f>
        <v>3575527</v>
      </c>
      <c r="F17" s="17" t="str">
        <f>VLOOKUP(B17,'Declared athletes'!$B$3:$H$263,7)</f>
        <v>Basingstoke and Mid Hants</v>
      </c>
      <c r="G17" s="24" t="s">
        <v>388</v>
      </c>
      <c r="H17" s="10">
        <v>20</v>
      </c>
    </row>
    <row r="18" spans="1:8" ht="15">
      <c r="A18" s="27">
        <v>12</v>
      </c>
      <c r="B18" s="28">
        <v>766</v>
      </c>
      <c r="C18" s="17" t="str">
        <f>VLOOKUP(B18,'Declared athletes'!$B$3:$H$263,2)</f>
        <v>Patrick</v>
      </c>
      <c r="D18" s="17" t="str">
        <f>VLOOKUP(B18,'Declared athletes'!$B$3:$H$263,3)</f>
        <v>Cradden</v>
      </c>
      <c r="E18" s="17" t="str">
        <f>IF(VLOOKUP(B18,'Declared athletes'!$B$3:$H$263,6)=0,"NA",VLOOKUP(B18,'Declared athletes'!$B$3:$H$263,6))</f>
        <v>NA</v>
      </c>
      <c r="F18" s="17" t="str">
        <f>VLOOKUP(B18,'Declared athletes'!$B$3:$H$263,7)</f>
        <v>Fleet and Crookham AC</v>
      </c>
      <c r="G18" s="24" t="s">
        <v>388</v>
      </c>
      <c r="H18" s="10">
        <v>39</v>
      </c>
    </row>
    <row r="19" spans="1:17" ht="15">
      <c r="A19" s="27">
        <v>13</v>
      </c>
      <c r="B19" s="28">
        <v>783</v>
      </c>
      <c r="C19" s="17" t="str">
        <f>VLOOKUP(B19,'Declared athletes'!$B$3:$H$263,2)</f>
        <v>George</v>
      </c>
      <c r="D19" s="17" t="str">
        <f>VLOOKUP(B19,'Declared athletes'!$B$3:$H$263,3)</f>
        <v>Cornish</v>
      </c>
      <c r="E19" s="17">
        <f>IF(VLOOKUP(B19,'Declared athletes'!$B$3:$H$263,6)=0,"NA",VLOOKUP(B19,'Declared athletes'!$B$3:$H$263,6))</f>
        <v>3741194</v>
      </c>
      <c r="F19" s="17" t="str">
        <f>VLOOKUP(B19,'Declared athletes'!$B$3:$H$263,7)</f>
        <v>Fleet and Crookham AC</v>
      </c>
      <c r="G19" s="24" t="s">
        <v>388</v>
      </c>
      <c r="H19" s="10">
        <v>41</v>
      </c>
      <c r="K19" s="38"/>
      <c r="L19" s="14"/>
      <c r="M19" s="14"/>
      <c r="N19" s="14"/>
      <c r="O19" s="14"/>
      <c r="P19" s="14"/>
      <c r="Q19" s="14"/>
    </row>
    <row r="20" spans="1:17" ht="15">
      <c r="A20" s="27">
        <v>14</v>
      </c>
      <c r="B20" s="28">
        <v>588</v>
      </c>
      <c r="C20" s="17" t="str">
        <f>VLOOKUP(B20,'Declared athletes'!$B$3:$H$263,2)</f>
        <v>Louie</v>
      </c>
      <c r="D20" s="17" t="str">
        <f>VLOOKUP(B20,'Declared athletes'!$B$3:$H$263,3)</f>
        <v>Lamport</v>
      </c>
      <c r="E20" s="17">
        <f>IF(VLOOKUP(B20,'Declared athletes'!$B$3:$H$263,6)=0,"NA",VLOOKUP(B20,'Declared athletes'!$B$3:$H$263,6))</f>
        <v>3689767</v>
      </c>
      <c r="F20" s="17" t="str">
        <f>VLOOKUP(B20,'Declared athletes'!$B$3:$H$263,7)</f>
        <v>Basingstoke and Mid Hants</v>
      </c>
      <c r="G20" s="24" t="s">
        <v>390</v>
      </c>
      <c r="H20" s="10">
        <v>2</v>
      </c>
      <c r="K20" s="38"/>
      <c r="L20" s="14"/>
      <c r="M20" s="14"/>
      <c r="N20" s="14"/>
      <c r="O20" s="14"/>
      <c r="P20" s="14"/>
      <c r="Q20" s="14"/>
    </row>
    <row r="21" spans="1:17" ht="15">
      <c r="A21" s="27">
        <v>15</v>
      </c>
      <c r="B21" s="28">
        <v>590</v>
      </c>
      <c r="C21" s="17" t="str">
        <f>VLOOKUP(B21,'Declared athletes'!$B$3:$H$263,2)</f>
        <v>Oliver</v>
      </c>
      <c r="D21" s="17" t="str">
        <f>VLOOKUP(B21,'Declared athletes'!$B$3:$H$263,3)</f>
        <v>Jno_Lewis</v>
      </c>
      <c r="E21" s="17">
        <f>IF(VLOOKUP(B21,'Declared athletes'!$B$3:$H$263,6)=0,"NA",VLOOKUP(B21,'Declared athletes'!$B$3:$H$263,6))</f>
        <v>3575529</v>
      </c>
      <c r="F21" s="17" t="str">
        <f>VLOOKUP(B21,'Declared athletes'!$B$3:$H$263,7)</f>
        <v>Basingstoke and Mid Hants</v>
      </c>
      <c r="G21" s="24" t="s">
        <v>390</v>
      </c>
      <c r="H21" s="10">
        <v>32</v>
      </c>
      <c r="K21" s="38"/>
      <c r="L21" s="14"/>
      <c r="M21" s="14"/>
      <c r="N21" s="14"/>
      <c r="O21" s="34"/>
      <c r="P21" s="14"/>
      <c r="Q21" s="14"/>
    </row>
    <row r="22" spans="1:17" ht="15">
      <c r="A22" s="27">
        <v>16</v>
      </c>
      <c r="B22" s="28">
        <v>625</v>
      </c>
      <c r="C22" s="17" t="str">
        <f>VLOOKUP(B22,'Declared athletes'!$B$3:$H$263,2)</f>
        <v>Samuel</v>
      </c>
      <c r="D22" s="17" t="str">
        <f>VLOOKUP(B22,'Declared athletes'!$B$3:$H$263,3)</f>
        <v>Kemp</v>
      </c>
      <c r="E22" s="17" t="str">
        <f>IF(VLOOKUP(B22,'Declared athletes'!$B$3:$H$263,6)=0,"NA",VLOOKUP(B22,'Declared athletes'!$B$3:$H$263,6))</f>
        <v>NA</v>
      </c>
      <c r="F22" s="17" t="str">
        <f>VLOOKUP(B22,'Declared athletes'!$B$3:$H$263,7)</f>
        <v>Basingstoke and Mid Hants</v>
      </c>
      <c r="G22" s="24" t="s">
        <v>390</v>
      </c>
      <c r="H22" s="10">
        <v>41</v>
      </c>
      <c r="K22" s="38"/>
      <c r="L22" s="14"/>
      <c r="M22" s="14"/>
      <c r="N22" s="14"/>
      <c r="O22" s="14"/>
      <c r="P22" s="14"/>
      <c r="Q22" s="14"/>
    </row>
    <row r="23" spans="1:17" ht="15">
      <c r="A23" s="32"/>
      <c r="B23" s="33"/>
      <c r="C23" s="31"/>
      <c r="D23" s="31"/>
      <c r="E23" s="14"/>
      <c r="F23" s="34"/>
      <c r="G23" s="12"/>
      <c r="H23" s="13"/>
      <c r="K23" s="39"/>
      <c r="L23" s="35"/>
      <c r="M23" s="35"/>
      <c r="N23" s="36"/>
      <c r="O23" s="37"/>
      <c r="P23" s="14"/>
      <c r="Q23" s="14"/>
    </row>
    <row r="24" spans="1:17" ht="15">
      <c r="A24" s="32"/>
      <c r="B24" s="33"/>
      <c r="C24" s="31"/>
      <c r="D24" s="31"/>
      <c r="E24" s="14"/>
      <c r="F24" s="34"/>
      <c r="G24" s="12"/>
      <c r="H24" s="13"/>
      <c r="K24" s="39"/>
      <c r="L24" s="35"/>
      <c r="M24" s="35"/>
      <c r="N24" s="36"/>
      <c r="O24" s="37"/>
      <c r="P24" s="14"/>
      <c r="Q24" s="14"/>
    </row>
    <row r="25" spans="1:17" ht="15">
      <c r="A25" s="32"/>
      <c r="B25" s="33"/>
      <c r="C25" s="31"/>
      <c r="D25" s="31"/>
      <c r="E25" s="14"/>
      <c r="F25" s="34"/>
      <c r="G25" s="12"/>
      <c r="H25" s="13"/>
      <c r="K25" s="39"/>
      <c r="L25" s="14"/>
      <c r="M25" s="14"/>
      <c r="N25" s="14"/>
      <c r="O25" s="14"/>
      <c r="P25" s="14"/>
      <c r="Q25" s="14"/>
    </row>
    <row r="26" spans="1:17" ht="15">
      <c r="A26" s="32"/>
      <c r="B26" s="33"/>
      <c r="C26" s="31"/>
      <c r="D26" s="31"/>
      <c r="E26" s="14"/>
      <c r="F26" s="34"/>
      <c r="G26" s="12"/>
      <c r="H26" s="13"/>
      <c r="K26" s="39"/>
      <c r="L26" s="14"/>
      <c r="M26" s="14"/>
      <c r="N26" s="14"/>
      <c r="O26" s="14"/>
      <c r="P26" s="14"/>
      <c r="Q26" s="14"/>
    </row>
    <row r="27" spans="1:17" ht="15">
      <c r="A27" s="32"/>
      <c r="B27" s="33"/>
      <c r="C27" s="31"/>
      <c r="D27" s="31"/>
      <c r="E27" s="14"/>
      <c r="F27" s="34"/>
      <c r="G27" s="12"/>
      <c r="H27" s="13"/>
      <c r="K27" s="39"/>
      <c r="L27" s="14"/>
      <c r="M27" s="14"/>
      <c r="N27" s="14"/>
      <c r="O27" s="14"/>
      <c r="P27" s="14"/>
      <c r="Q27" s="14"/>
    </row>
    <row r="28" spans="1:8" ht="15">
      <c r="A28" s="32"/>
      <c r="B28" s="33"/>
      <c r="C28" s="31"/>
      <c r="D28" s="31"/>
      <c r="E28" s="31"/>
      <c r="F28" s="34"/>
      <c r="G28" s="12"/>
      <c r="H28" s="13"/>
    </row>
    <row r="29" spans="1:8" ht="15">
      <c r="A29" s="32"/>
      <c r="B29" s="33"/>
      <c r="C29" s="14"/>
      <c r="D29" s="14"/>
      <c r="E29" s="14"/>
      <c r="F29" s="34"/>
      <c r="G29" s="12"/>
      <c r="H29" s="13"/>
    </row>
    <row r="30" spans="1:8" ht="15">
      <c r="A30" s="32"/>
      <c r="B30" s="33"/>
      <c r="C30" s="35"/>
      <c r="D30" s="35"/>
      <c r="E30" s="36"/>
      <c r="F30" s="37"/>
      <c r="G30" s="12"/>
      <c r="H30" s="13"/>
    </row>
    <row r="31" spans="1:8" ht="15">
      <c r="A31" s="32"/>
      <c r="B31" s="33"/>
      <c r="C31" s="14"/>
      <c r="D31" s="14"/>
      <c r="E31" s="14"/>
      <c r="F31" s="34"/>
      <c r="G31" s="12"/>
      <c r="H31" s="13"/>
    </row>
    <row r="32" spans="1:8" ht="15">
      <c r="A32" s="32"/>
      <c r="B32" s="33"/>
      <c r="C32" s="37"/>
      <c r="D32" s="37"/>
      <c r="E32" s="36"/>
      <c r="F32" s="37"/>
      <c r="G32" s="12"/>
      <c r="H32" s="13"/>
    </row>
    <row r="33" spans="1:8" ht="15">
      <c r="A33" s="32"/>
      <c r="B33" s="33"/>
      <c r="C33" s="35"/>
      <c r="D33" s="35"/>
      <c r="E33" s="36"/>
      <c r="F33" s="37"/>
      <c r="G33" s="12"/>
      <c r="H33" s="13"/>
    </row>
    <row r="34" spans="1:8" ht="15">
      <c r="A34" s="32"/>
      <c r="B34" s="33"/>
      <c r="C34" s="31"/>
      <c r="D34" s="31"/>
      <c r="E34" s="31"/>
      <c r="F34" s="34"/>
      <c r="G34" s="12"/>
      <c r="H34" s="13"/>
    </row>
    <row r="35" spans="1:8" ht="15">
      <c r="A35" s="32"/>
      <c r="B35" s="33"/>
      <c r="C35" s="14"/>
      <c r="D35" s="14"/>
      <c r="E35" s="14"/>
      <c r="F35" s="34"/>
      <c r="G35" s="12"/>
      <c r="H35" s="13"/>
    </row>
    <row r="36" spans="1:8" ht="15">
      <c r="A36" s="32"/>
      <c r="B36" s="33"/>
      <c r="C36" s="31"/>
      <c r="D36" s="31"/>
      <c r="E36" s="31"/>
      <c r="F36" s="34"/>
      <c r="G36" s="12"/>
      <c r="H36" s="13"/>
    </row>
    <row r="37" spans="1:8" ht="15">
      <c r="A37" s="32"/>
      <c r="B37" s="33"/>
      <c r="C37" s="35"/>
      <c r="D37" s="35"/>
      <c r="E37" s="36"/>
      <c r="F37" s="37"/>
      <c r="G37" s="12"/>
      <c r="H37" s="13">
        <v>10</v>
      </c>
    </row>
    <row r="38" spans="1:8" ht="15">
      <c r="A38" s="32"/>
      <c r="B38" s="33"/>
      <c r="C38" s="31"/>
      <c r="D38" s="31"/>
      <c r="E38" s="31"/>
      <c r="F38" s="34"/>
      <c r="G38" s="12"/>
      <c r="H38" s="13"/>
    </row>
    <row r="39" spans="1:8" ht="15">
      <c r="A39" s="32"/>
      <c r="B39" s="33"/>
      <c r="C39" s="14"/>
      <c r="D39" s="14"/>
      <c r="E39" s="14"/>
      <c r="F39" s="34"/>
      <c r="G39" s="12"/>
      <c r="H39" s="13"/>
    </row>
    <row r="40" spans="1:8" ht="15">
      <c r="A40" s="32"/>
      <c r="B40" s="33"/>
      <c r="C40" s="31"/>
      <c r="D40" s="31"/>
      <c r="E40" s="31"/>
      <c r="F40" s="34"/>
      <c r="G40" s="12"/>
      <c r="H40" s="13"/>
    </row>
    <row r="41" spans="1:8" ht="15">
      <c r="A41" s="32"/>
      <c r="B41" s="33"/>
      <c r="C41" s="31"/>
      <c r="D41" s="31"/>
      <c r="E41" s="31"/>
      <c r="F41" s="34"/>
      <c r="G41" s="12"/>
      <c r="H41" s="13"/>
    </row>
    <row r="42" spans="1:8" ht="15">
      <c r="A42" s="32"/>
      <c r="B42" s="33"/>
      <c r="C42" s="35"/>
      <c r="D42" s="35"/>
      <c r="E42" s="36"/>
      <c r="F42" s="37"/>
      <c r="G42" s="12"/>
      <c r="H42" s="13"/>
    </row>
    <row r="43" spans="1:8" ht="15">
      <c r="A43" s="32"/>
      <c r="B43" s="33"/>
      <c r="C43" s="31"/>
      <c r="D43" s="31"/>
      <c r="E43" s="31"/>
      <c r="F43" s="34"/>
      <c r="G43" s="12"/>
      <c r="H43" s="13"/>
    </row>
    <row r="44" spans="1:8" ht="15">
      <c r="A44" s="32"/>
      <c r="B44" s="33"/>
      <c r="C44" s="31"/>
      <c r="D44" s="31"/>
      <c r="E44" s="31"/>
      <c r="F44" s="34"/>
      <c r="G44" s="12"/>
      <c r="H44" s="13"/>
    </row>
    <row r="45" spans="1:8" ht="15">
      <c r="A45" s="32"/>
      <c r="B45" s="33"/>
      <c r="C45" s="31"/>
      <c r="D45" s="31"/>
      <c r="E45" s="31"/>
      <c r="F45" s="34"/>
      <c r="G45" s="12"/>
      <c r="H45" s="13"/>
    </row>
    <row r="46" spans="1:8" ht="15">
      <c r="A46" s="32"/>
      <c r="B46" s="33"/>
      <c r="C46" s="31"/>
      <c r="D46" s="31"/>
      <c r="E46" s="31"/>
      <c r="F46" s="34"/>
      <c r="G46" s="12"/>
      <c r="H46" s="13"/>
    </row>
    <row r="47" spans="1:8" ht="12.75">
      <c r="A47" s="14"/>
      <c r="B47" s="14"/>
      <c r="C47" s="14"/>
      <c r="D47" s="14"/>
      <c r="E47" s="14"/>
      <c r="F47" s="14"/>
      <c r="G47" s="14"/>
      <c r="H47" s="14"/>
    </row>
    <row r="48" spans="1:8" ht="12.75">
      <c r="A48" s="14"/>
      <c r="B48" s="14"/>
      <c r="C48" s="14"/>
      <c r="D48" s="14"/>
      <c r="E48" s="14"/>
      <c r="F48" s="14"/>
      <c r="G48" s="14"/>
      <c r="H48" s="14"/>
    </row>
    <row r="49" spans="1:8" ht="12.75">
      <c r="A49" s="14"/>
      <c r="B49" s="14"/>
      <c r="C49" s="14"/>
      <c r="D49" s="14"/>
      <c r="E49" s="14"/>
      <c r="F49" s="14"/>
      <c r="G49" s="14"/>
      <c r="H49" s="14"/>
    </row>
    <row r="50" spans="1:8" ht="12.75">
      <c r="A50" s="14"/>
      <c r="B50" s="14"/>
      <c r="C50" s="14"/>
      <c r="D50" s="14"/>
      <c r="E50" s="14"/>
      <c r="F50" s="14"/>
      <c r="G50" s="14"/>
      <c r="H50" s="14"/>
    </row>
    <row r="51" spans="1:8" ht="12.75">
      <c r="A51" s="14"/>
      <c r="B51" s="14"/>
      <c r="C51" s="14"/>
      <c r="D51" s="14"/>
      <c r="E51" s="14"/>
      <c r="F51" s="14"/>
      <c r="G51" s="14"/>
      <c r="H51" s="14"/>
    </row>
    <row r="52" spans="1:8" ht="12.75">
      <c r="A52" s="14"/>
      <c r="B52" s="14"/>
      <c r="C52" s="14"/>
      <c r="D52" s="14"/>
      <c r="E52" s="14"/>
      <c r="F52" s="14"/>
      <c r="G52" s="14"/>
      <c r="H52" s="14"/>
    </row>
    <row r="53" spans="1:8" ht="12.75">
      <c r="A53" s="14"/>
      <c r="B53" s="14"/>
      <c r="C53" s="14"/>
      <c r="D53" s="14"/>
      <c r="E53" s="14"/>
      <c r="F53" s="14"/>
      <c r="G53" s="14"/>
      <c r="H53" s="14"/>
    </row>
    <row r="54" spans="1:8" ht="12.75">
      <c r="A54" s="14"/>
      <c r="B54" s="14"/>
      <c r="C54" s="14"/>
      <c r="D54" s="14"/>
      <c r="E54" s="14"/>
      <c r="F54" s="14"/>
      <c r="G54" s="14"/>
      <c r="H54" s="14"/>
    </row>
    <row r="55" spans="1:8" ht="12.75">
      <c r="A55" s="14"/>
      <c r="B55" s="14"/>
      <c r="C55" s="14"/>
      <c r="D55" s="14"/>
      <c r="E55" s="14"/>
      <c r="F55" s="14"/>
      <c r="G55" s="14"/>
      <c r="H55" s="14"/>
    </row>
    <row r="56" spans="1:8" ht="12.75">
      <c r="A56" s="14"/>
      <c r="B56" s="14"/>
      <c r="C56" s="14"/>
      <c r="D56" s="14"/>
      <c r="E56" s="14"/>
      <c r="F56" s="14"/>
      <c r="G56" s="14"/>
      <c r="H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  <row r="58" spans="1:8" ht="12.75">
      <c r="A58" s="14"/>
      <c r="B58" s="14"/>
      <c r="C58" s="14"/>
      <c r="D58" s="14"/>
      <c r="E58" s="14"/>
      <c r="F58" s="14"/>
      <c r="G58" s="14"/>
      <c r="H58" s="14"/>
    </row>
    <row r="59" spans="1:8" ht="12.75">
      <c r="A59" s="14"/>
      <c r="B59" s="14"/>
      <c r="C59" s="14"/>
      <c r="D59" s="14"/>
      <c r="E59" s="14"/>
      <c r="F59" s="14"/>
      <c r="G59" s="14"/>
      <c r="H59" s="14"/>
    </row>
  </sheetData>
  <sheetProtection/>
  <mergeCells count="2">
    <mergeCell ref="C6:D6"/>
    <mergeCell ref="G6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B13" sqref="B13"/>
    </sheetView>
  </sheetViews>
  <sheetFormatPr defaultColWidth="9.140625" defaultRowHeight="12.75"/>
  <cols>
    <col min="4" max="4" width="17.8515625" style="0" customWidth="1"/>
    <col min="5" max="5" width="14.57421875" style="0" customWidth="1"/>
    <col min="6" max="6" width="24.7109375" style="0" customWidth="1"/>
    <col min="9" max="9" width="12.7109375" style="0" customWidth="1"/>
    <col min="10" max="10" width="24.28125" style="0" bestFit="1" customWidth="1"/>
  </cols>
  <sheetData>
    <row r="1" spans="4:10" ht="23.25">
      <c r="D1" s="6" t="s">
        <v>0</v>
      </c>
      <c r="E1" s="6"/>
      <c r="F1" s="6"/>
      <c r="G1" s="6"/>
      <c r="H1" s="6"/>
      <c r="I1" s="7"/>
      <c r="J1" s="7"/>
    </row>
    <row r="3" ht="23.25">
      <c r="F3" s="8" t="s">
        <v>9</v>
      </c>
    </row>
    <row r="5" spans="1:6" ht="20.25">
      <c r="A5" s="1" t="s">
        <v>2</v>
      </c>
      <c r="B5" s="2"/>
      <c r="C5" s="3"/>
      <c r="D5" s="3" t="s">
        <v>380</v>
      </c>
      <c r="E5" s="4"/>
      <c r="F5" s="5"/>
    </row>
    <row r="6" spans="1:8" ht="16.5" thickBot="1">
      <c r="A6" s="26" t="s">
        <v>3</v>
      </c>
      <c r="B6" s="26" t="s">
        <v>4</v>
      </c>
      <c r="C6" s="91" t="s">
        <v>5</v>
      </c>
      <c r="D6" s="92"/>
      <c r="E6" s="26" t="s">
        <v>276</v>
      </c>
      <c r="F6" s="26" t="s">
        <v>6</v>
      </c>
      <c r="G6" s="89" t="s">
        <v>7</v>
      </c>
      <c r="H6" s="90"/>
    </row>
    <row r="7" spans="1:14" ht="15">
      <c r="A7" s="27">
        <v>1</v>
      </c>
      <c r="B7" s="28">
        <v>620</v>
      </c>
      <c r="C7" s="17" t="str">
        <f>VLOOKUP(B7,'Declared athletes'!$B$3:$H$263,2)</f>
        <v>Iysha</v>
      </c>
      <c r="D7" s="17" t="str">
        <f>VLOOKUP(B7,'Declared athletes'!$B$3:$H$263,3)</f>
        <v>Morris</v>
      </c>
      <c r="E7" s="17">
        <f>IF(VLOOKUP(B7,'Declared athletes'!$B$3:$H$263,6)=0,"NA",VLOOKUP(B7,'Declared athletes'!$B$3:$H$263,6))</f>
        <v>3627180</v>
      </c>
      <c r="F7" s="17" t="str">
        <f>VLOOKUP(B7,'Declared athletes'!$B$3:$H$263,7)</f>
        <v>Basingstoke and Mid Hants</v>
      </c>
      <c r="G7" s="23" t="s">
        <v>391</v>
      </c>
      <c r="H7" s="9">
        <v>51</v>
      </c>
      <c r="J7" s="61"/>
      <c r="K7" s="73" t="s">
        <v>310</v>
      </c>
      <c r="L7" s="74" t="s">
        <v>311</v>
      </c>
      <c r="M7" s="75" t="s">
        <v>312</v>
      </c>
      <c r="N7" s="77" t="s">
        <v>314</v>
      </c>
    </row>
    <row r="8" spans="1:14" ht="15">
      <c r="A8" s="27">
        <v>2</v>
      </c>
      <c r="B8" s="53">
        <v>544</v>
      </c>
      <c r="C8" s="17" t="str">
        <f>VLOOKUP(B8,'Declared athletes'!$B$3:$H$263,2)</f>
        <v>Isabel</v>
      </c>
      <c r="D8" s="17" t="str">
        <f>VLOOKUP(B8,'Declared athletes'!$B$3:$H$263,3)</f>
        <v>Pinder</v>
      </c>
      <c r="E8" s="17">
        <f>IF(VLOOKUP(B8,'Declared athletes'!$B$3:$H$263,6)=0,"NA",VLOOKUP(B8,'Declared athletes'!$B$3:$H$263,6))</f>
        <v>3442564</v>
      </c>
      <c r="F8" s="17" t="str">
        <f>VLOOKUP(B8,'Declared athletes'!$B$3:$H$263,7)</f>
        <v>Basingstoke and Mid Hants</v>
      </c>
      <c r="G8" s="23" t="s">
        <v>392</v>
      </c>
      <c r="H8" s="10">
        <v>7</v>
      </c>
      <c r="J8" s="78" t="s">
        <v>51</v>
      </c>
      <c r="K8" s="73">
        <v>1</v>
      </c>
      <c r="L8" s="73">
        <v>2</v>
      </c>
      <c r="M8" s="79">
        <v>4</v>
      </c>
      <c r="N8" s="79">
        <f>SUM(K8:M8)</f>
        <v>7</v>
      </c>
    </row>
    <row r="9" spans="1:14" ht="15">
      <c r="A9" s="27">
        <v>3</v>
      </c>
      <c r="B9" s="28">
        <v>723</v>
      </c>
      <c r="C9" s="17" t="str">
        <f>VLOOKUP(B9,'Declared athletes'!$B$3:$H$263,2)</f>
        <v>Daisy</v>
      </c>
      <c r="D9" s="17" t="str">
        <f>VLOOKUP(B9,'Declared athletes'!$B$3:$H$263,3)</f>
        <v>Owen</v>
      </c>
      <c r="E9" s="17">
        <f>IF(VLOOKUP(B9,'Declared athletes'!$B$3:$H$263,6)=0,"NA",VLOOKUP(B9,'Declared athletes'!$B$3:$H$263,6))</f>
        <v>3251100</v>
      </c>
      <c r="F9" s="17" t="str">
        <f>VLOOKUP(B9,'Declared athletes'!$B$3:$H$263,7)</f>
        <v>Fleet and Crookham AC</v>
      </c>
      <c r="G9" s="23" t="s">
        <v>392</v>
      </c>
      <c r="H9" s="10">
        <v>22</v>
      </c>
      <c r="J9" s="42" t="s">
        <v>216</v>
      </c>
      <c r="K9" s="80">
        <v>3</v>
      </c>
      <c r="L9" s="81">
        <v>6</v>
      </c>
      <c r="M9" s="82">
        <v>7</v>
      </c>
      <c r="N9" s="79">
        <f>SUM(K9:M9)</f>
        <v>16</v>
      </c>
    </row>
    <row r="10" spans="1:14" ht="15">
      <c r="A10" s="27">
        <v>4</v>
      </c>
      <c r="B10" s="28">
        <v>616</v>
      </c>
      <c r="C10" s="17" t="str">
        <f>VLOOKUP(B10,'Declared athletes'!$B$3:$H$263,2)</f>
        <v>Olivia</v>
      </c>
      <c r="D10" s="17" t="str">
        <f>VLOOKUP(B10,'Declared athletes'!$B$3:$H$263,3)</f>
        <v>Rugman</v>
      </c>
      <c r="E10" s="17">
        <f>IF(VLOOKUP(B10,'Declared athletes'!$B$3:$H$263,6)=0,"NA",VLOOKUP(B10,'Declared athletes'!$B$3:$H$263,6))</f>
        <v>3504562</v>
      </c>
      <c r="F10" s="17" t="str">
        <f>VLOOKUP(B10,'Declared athletes'!$B$3:$H$263,7)</f>
        <v>Basingstoke and Mid Hants</v>
      </c>
      <c r="G10" s="23" t="s">
        <v>393</v>
      </c>
      <c r="H10" s="10">
        <v>32</v>
      </c>
      <c r="I10" t="s">
        <v>402</v>
      </c>
      <c r="J10" s="42" t="s">
        <v>18</v>
      </c>
      <c r="K10" s="74"/>
      <c r="L10" s="74"/>
      <c r="M10" s="79"/>
      <c r="N10" s="79"/>
    </row>
    <row r="11" spans="1:8" ht="15">
      <c r="A11" s="27" t="s">
        <v>214</v>
      </c>
      <c r="B11" s="28" t="s">
        <v>407</v>
      </c>
      <c r="C11" s="17" t="str">
        <f>VLOOKUP(B11,'Declared athletes'!$B$3:$H$263,2)</f>
        <v>Lauren</v>
      </c>
      <c r="D11" s="17" t="str">
        <f>VLOOKUP(B11,'Declared athletes'!$B$3:$H$263,3)</f>
        <v>Liversage</v>
      </c>
      <c r="E11" s="17" t="str">
        <f>IF(VLOOKUP(B11,'Declared athletes'!$B$3:$H$263,6)=0,"NA",VLOOKUP(B11,'Declared athletes'!$B$3:$H$263,6))</f>
        <v>NA</v>
      </c>
      <c r="F11" s="17" t="str">
        <f>VLOOKUP(B11,'Declared athletes'!$B$3:$H$263,7)</f>
        <v>Basingstoke and Mid Hants</v>
      </c>
      <c r="G11" s="24" t="s">
        <v>394</v>
      </c>
      <c r="H11" s="10">
        <v>22</v>
      </c>
    </row>
    <row r="12" spans="1:8" ht="15">
      <c r="A12" s="27">
        <v>5</v>
      </c>
      <c r="B12" s="28">
        <v>721</v>
      </c>
      <c r="C12" s="17" t="str">
        <f>VLOOKUP(B12,'Declared athletes'!$B$3:$H$263,2)</f>
        <v>Keira</v>
      </c>
      <c r="D12" s="17" t="str">
        <f>VLOOKUP(B12,'Declared athletes'!$B$3:$H$263,3)</f>
        <v>Etherington-Smith</v>
      </c>
      <c r="E12" s="17">
        <f>IF(VLOOKUP(B12,'Declared athletes'!$B$3:$H$263,6)=0,"NA",VLOOKUP(B12,'Declared athletes'!$B$3:$H$263,6))</f>
        <v>3647600</v>
      </c>
      <c r="F12" s="17" t="str">
        <f>VLOOKUP(B12,'Declared athletes'!$B$3:$H$263,7)</f>
        <v>Fleet and Crookham AC</v>
      </c>
      <c r="G12" s="24" t="s">
        <v>395</v>
      </c>
      <c r="H12" s="10">
        <v>5</v>
      </c>
    </row>
    <row r="13" spans="1:8" ht="15">
      <c r="A13" s="27">
        <v>6</v>
      </c>
      <c r="B13" s="28">
        <v>737</v>
      </c>
      <c r="C13" s="17" t="str">
        <f>VLOOKUP(B13,'Declared athletes'!$B$3:$H$263,2)</f>
        <v>Robyn</v>
      </c>
      <c r="D13" s="17" t="str">
        <f>VLOOKUP(B13,'Declared athletes'!$B$3:$H$263,3)</f>
        <v>Scott</v>
      </c>
      <c r="E13" s="17">
        <f>IF(VLOOKUP(B13,'Declared athletes'!$B$3:$H$263,6)=0,"NA",VLOOKUP(B13,'Declared athletes'!$B$3:$H$263,6))</f>
        <v>3117823</v>
      </c>
      <c r="F13" s="17" t="str">
        <f>VLOOKUP(B13,'Declared athletes'!$B$3:$H$263,7)</f>
        <v>Fleet and Crookham AC</v>
      </c>
      <c r="G13" s="24" t="s">
        <v>396</v>
      </c>
      <c r="H13" s="10">
        <v>18</v>
      </c>
    </row>
    <row r="14" spans="1:8" ht="15">
      <c r="A14" s="30"/>
      <c r="B14" s="33"/>
      <c r="C14" s="14"/>
      <c r="D14" s="14"/>
      <c r="E14" s="14"/>
      <c r="F14" s="34"/>
      <c r="G14" s="12"/>
      <c r="H14" s="13"/>
    </row>
    <row r="15" spans="1:8" ht="15">
      <c r="A15" s="32"/>
      <c r="B15" s="33"/>
      <c r="C15" s="31"/>
      <c r="D15" s="31"/>
      <c r="E15" s="31"/>
      <c r="F15" s="34"/>
      <c r="G15" s="12"/>
      <c r="H15" s="13"/>
    </row>
    <row r="16" spans="1:8" ht="15">
      <c r="A16" s="32"/>
      <c r="B16" s="33"/>
      <c r="C16" s="31"/>
      <c r="D16" s="31"/>
      <c r="E16" s="31"/>
      <c r="F16" s="34"/>
      <c r="G16" s="12"/>
      <c r="H16" s="13"/>
    </row>
    <row r="17" spans="1:8" ht="15">
      <c r="A17" s="32"/>
      <c r="B17" s="33"/>
      <c r="C17" s="31"/>
      <c r="D17" s="31"/>
      <c r="E17" s="31"/>
      <c r="F17" s="34"/>
      <c r="G17" s="12"/>
      <c r="H17" s="13"/>
    </row>
    <row r="18" spans="1:17" ht="15">
      <c r="A18" s="32"/>
      <c r="B18" s="33"/>
      <c r="C18" s="35"/>
      <c r="D18" s="35"/>
      <c r="E18" s="36"/>
      <c r="F18" s="37"/>
      <c r="G18" s="12"/>
      <c r="H18" s="13"/>
      <c r="K18" s="14"/>
      <c r="L18" s="14"/>
      <c r="M18" s="14"/>
      <c r="N18" s="14"/>
      <c r="O18" s="14"/>
      <c r="P18" s="14"/>
      <c r="Q18" s="14"/>
    </row>
    <row r="19" spans="1:8" ht="15">
      <c r="A19" s="30"/>
      <c r="B19" s="33"/>
      <c r="C19" s="14"/>
      <c r="D19" s="14"/>
      <c r="E19" s="14"/>
      <c r="F19" s="34"/>
      <c r="G19" s="12"/>
      <c r="H19" s="13"/>
    </row>
    <row r="20" spans="1:8" ht="15">
      <c r="A20" s="32"/>
      <c r="B20" s="33"/>
      <c r="C20" s="31"/>
      <c r="D20" s="31"/>
      <c r="E20" s="31"/>
      <c r="F20" s="34"/>
      <c r="G20" s="12"/>
      <c r="H20" s="13"/>
    </row>
    <row r="21" spans="1:8" ht="15">
      <c r="A21" s="32"/>
      <c r="B21" s="33"/>
      <c r="C21" s="31"/>
      <c r="D21" s="31"/>
      <c r="E21" s="31"/>
      <c r="F21" s="34"/>
      <c r="G21" s="12"/>
      <c r="H21" s="13"/>
    </row>
    <row r="22" spans="1:8" ht="15">
      <c r="A22" s="32"/>
      <c r="B22" s="33"/>
      <c r="C22" s="35"/>
      <c r="D22" s="35"/>
      <c r="E22" s="36"/>
      <c r="F22" s="37"/>
      <c r="G22" s="12"/>
      <c r="H22" s="13"/>
    </row>
    <row r="23" spans="1:8" ht="15">
      <c r="A23" s="32"/>
      <c r="B23" s="33"/>
      <c r="C23" s="31"/>
      <c r="D23" s="31"/>
      <c r="E23" s="31"/>
      <c r="F23" s="34"/>
      <c r="G23" s="12"/>
      <c r="H23" s="13"/>
    </row>
    <row r="24" spans="1:8" ht="15">
      <c r="A24" s="32"/>
      <c r="B24" s="33"/>
      <c r="C24" s="31"/>
      <c r="D24" s="31"/>
      <c r="E24" s="31"/>
      <c r="F24" s="34"/>
      <c r="G24" s="12"/>
      <c r="H24" s="13"/>
    </row>
    <row r="25" spans="1:8" ht="15">
      <c r="A25" s="32"/>
      <c r="B25" s="33"/>
      <c r="C25" s="31"/>
      <c r="D25" s="31"/>
      <c r="E25" s="31"/>
      <c r="F25" s="34"/>
      <c r="G25" s="12"/>
      <c r="H25" s="13"/>
    </row>
    <row r="26" spans="1:8" ht="15">
      <c r="A26" s="32"/>
      <c r="B26" s="33"/>
      <c r="C26" s="31"/>
      <c r="D26" s="31"/>
      <c r="E26" s="31"/>
      <c r="F26" s="34"/>
      <c r="G26" s="12"/>
      <c r="H26" s="13"/>
    </row>
    <row r="27" spans="1:8" ht="15">
      <c r="A27" s="32"/>
      <c r="B27" s="33"/>
      <c r="C27" s="31"/>
      <c r="D27" s="31"/>
      <c r="E27" s="14"/>
      <c r="F27" s="34"/>
      <c r="G27" s="12"/>
      <c r="H27" s="13"/>
    </row>
    <row r="28" spans="1:8" ht="15">
      <c r="A28" s="32"/>
      <c r="B28" s="33"/>
      <c r="C28" s="31"/>
      <c r="D28" s="31"/>
      <c r="E28" s="31"/>
      <c r="F28" s="34"/>
      <c r="G28" s="12"/>
      <c r="H28" s="13"/>
    </row>
    <row r="29" spans="1:8" ht="15">
      <c r="A29" s="32"/>
      <c r="B29" s="33"/>
      <c r="C29" s="14"/>
      <c r="D29" s="14"/>
      <c r="E29" s="14"/>
      <c r="F29" s="34"/>
      <c r="G29" s="12"/>
      <c r="H29" s="13"/>
    </row>
    <row r="30" spans="1:8" ht="15">
      <c r="A30" s="32"/>
      <c r="B30" s="33"/>
      <c r="C30" s="35"/>
      <c r="D30" s="35"/>
      <c r="E30" s="36"/>
      <c r="F30" s="37"/>
      <c r="G30" s="12"/>
      <c r="H30" s="13"/>
    </row>
    <row r="31" spans="1:8" ht="15">
      <c r="A31" s="32"/>
      <c r="B31" s="33"/>
      <c r="C31" s="14"/>
      <c r="D31" s="14"/>
      <c r="E31" s="14"/>
      <c r="F31" s="34"/>
      <c r="G31" s="12"/>
      <c r="H31" s="13"/>
    </row>
    <row r="32" spans="1:8" ht="15">
      <c r="A32" s="32"/>
      <c r="B32" s="33"/>
      <c r="C32" s="37"/>
      <c r="D32" s="37"/>
      <c r="E32" s="36"/>
      <c r="F32" s="37"/>
      <c r="G32" s="12"/>
      <c r="H32" s="13"/>
    </row>
    <row r="33" spans="1:8" ht="15">
      <c r="A33" s="32"/>
      <c r="B33" s="33"/>
      <c r="C33" s="35"/>
      <c r="D33" s="35"/>
      <c r="E33" s="36"/>
      <c r="F33" s="37"/>
      <c r="G33" s="12"/>
      <c r="H33" s="13"/>
    </row>
    <row r="34" spans="1:8" ht="15">
      <c r="A34" s="32"/>
      <c r="B34" s="33"/>
      <c r="C34" s="31"/>
      <c r="D34" s="31"/>
      <c r="E34" s="31"/>
      <c r="F34" s="34"/>
      <c r="G34" s="12"/>
      <c r="H34" s="13"/>
    </row>
    <row r="35" spans="1:8" ht="15">
      <c r="A35" s="32"/>
      <c r="B35" s="33"/>
      <c r="C35" s="14"/>
      <c r="D35" s="14"/>
      <c r="E35" s="14"/>
      <c r="F35" s="34"/>
      <c r="G35" s="12"/>
      <c r="H35" s="13"/>
    </row>
    <row r="36" spans="1:8" ht="15">
      <c r="A36" s="32"/>
      <c r="B36" s="33"/>
      <c r="C36" s="31"/>
      <c r="D36" s="31"/>
      <c r="E36" s="31"/>
      <c r="F36" s="34"/>
      <c r="G36" s="12"/>
      <c r="H36" s="13"/>
    </row>
    <row r="37" spans="1:8" ht="15">
      <c r="A37" s="32"/>
      <c r="B37" s="33"/>
      <c r="C37" s="35"/>
      <c r="D37" s="35"/>
      <c r="E37" s="36"/>
      <c r="F37" s="37"/>
      <c r="G37" s="12"/>
      <c r="H37" s="13"/>
    </row>
    <row r="38" spans="1:8" ht="15">
      <c r="A38" s="32"/>
      <c r="B38" s="33"/>
      <c r="C38" s="31"/>
      <c r="D38" s="31"/>
      <c r="E38" s="31"/>
      <c r="F38" s="34"/>
      <c r="G38" s="12"/>
      <c r="H38" s="13"/>
    </row>
    <row r="39" spans="1:8" ht="15">
      <c r="A39" s="32"/>
      <c r="B39" s="33"/>
      <c r="C39" s="14"/>
      <c r="D39" s="14"/>
      <c r="E39" s="14"/>
      <c r="F39" s="34"/>
      <c r="G39" s="12"/>
      <c r="H39" s="13"/>
    </row>
    <row r="40" spans="1:8" ht="15">
      <c r="A40" s="32"/>
      <c r="B40" s="33"/>
      <c r="C40" s="31"/>
      <c r="D40" s="31"/>
      <c r="E40" s="31"/>
      <c r="F40" s="34"/>
      <c r="G40" s="12"/>
      <c r="H40" s="13"/>
    </row>
    <row r="41" spans="1:8" ht="15">
      <c r="A41" s="32"/>
      <c r="B41" s="33"/>
      <c r="C41" s="31"/>
      <c r="D41" s="31"/>
      <c r="E41" s="31"/>
      <c r="F41" s="34"/>
      <c r="G41" s="12"/>
      <c r="H41" s="13"/>
    </row>
    <row r="42" spans="1:8" ht="15">
      <c r="A42" s="32"/>
      <c r="B42" s="33"/>
      <c r="C42" s="35"/>
      <c r="D42" s="35"/>
      <c r="E42" s="36"/>
      <c r="F42" s="37"/>
      <c r="G42" s="12"/>
      <c r="H42" s="13"/>
    </row>
    <row r="43" spans="1:8" ht="15">
      <c r="A43" s="32"/>
      <c r="B43" s="33"/>
      <c r="C43" s="31"/>
      <c r="D43" s="31"/>
      <c r="E43" s="31"/>
      <c r="F43" s="34"/>
      <c r="G43" s="12"/>
      <c r="H43" s="13"/>
    </row>
    <row r="44" spans="1:8" ht="15">
      <c r="A44" s="32"/>
      <c r="B44" s="33"/>
      <c r="C44" s="31"/>
      <c r="D44" s="31"/>
      <c r="E44" s="31"/>
      <c r="F44" s="34"/>
      <c r="G44" s="12"/>
      <c r="H44" s="13"/>
    </row>
    <row r="45" spans="1:8" ht="15">
      <c r="A45" s="32"/>
      <c r="B45" s="33"/>
      <c r="C45" s="31"/>
      <c r="D45" s="31"/>
      <c r="E45" s="31"/>
      <c r="F45" s="34"/>
      <c r="G45" s="12"/>
      <c r="H45" s="13"/>
    </row>
    <row r="46" spans="1:8" ht="15">
      <c r="A46" s="32"/>
      <c r="B46" s="33"/>
      <c r="C46" s="31"/>
      <c r="D46" s="31"/>
      <c r="E46" s="31"/>
      <c r="F46" s="34"/>
      <c r="G46" s="12"/>
      <c r="H46" s="13"/>
    </row>
    <row r="47" spans="1:8" ht="12.75">
      <c r="A47" s="14"/>
      <c r="B47" s="14"/>
      <c r="C47" s="14"/>
      <c r="D47" s="14"/>
      <c r="E47" s="14"/>
      <c r="F47" s="14"/>
      <c r="G47" s="14"/>
      <c r="H47" s="14"/>
    </row>
    <row r="48" spans="1:8" ht="12.75">
      <c r="A48" s="14"/>
      <c r="B48" s="14"/>
      <c r="C48" s="14"/>
      <c r="D48" s="14"/>
      <c r="E48" s="14"/>
      <c r="F48" s="14"/>
      <c r="G48" s="14"/>
      <c r="H48" s="14"/>
    </row>
    <row r="49" spans="1:8" ht="12.75">
      <c r="A49" s="14"/>
      <c r="B49" s="14"/>
      <c r="C49" s="14"/>
      <c r="D49" s="14"/>
      <c r="E49" s="14"/>
      <c r="F49" s="14"/>
      <c r="G49" s="14"/>
      <c r="H49" s="14"/>
    </row>
    <row r="50" spans="1:8" ht="12.75">
      <c r="A50" s="14"/>
      <c r="B50" s="14"/>
      <c r="C50" s="14"/>
      <c r="D50" s="14"/>
      <c r="E50" s="14"/>
      <c r="F50" s="14"/>
      <c r="G50" s="14"/>
      <c r="H50" s="14"/>
    </row>
    <row r="51" spans="1:8" ht="12.75">
      <c r="A51" s="14"/>
      <c r="B51" s="14"/>
      <c r="C51" s="14"/>
      <c r="D51" s="14"/>
      <c r="E51" s="14"/>
      <c r="F51" s="14"/>
      <c r="G51" s="14"/>
      <c r="H51" s="14"/>
    </row>
    <row r="52" spans="1:8" ht="12.75">
      <c r="A52" s="14"/>
      <c r="B52" s="14"/>
      <c r="C52" s="14"/>
      <c r="D52" s="14"/>
      <c r="E52" s="14"/>
      <c r="F52" s="14"/>
      <c r="G52" s="14"/>
      <c r="H52" s="14"/>
    </row>
    <row r="53" spans="1:8" ht="12.75">
      <c r="A53" s="14"/>
      <c r="B53" s="14"/>
      <c r="C53" s="14"/>
      <c r="D53" s="14"/>
      <c r="E53" s="14"/>
      <c r="F53" s="14"/>
      <c r="G53" s="14"/>
      <c r="H53" s="14"/>
    </row>
    <row r="54" spans="1:8" ht="12.75">
      <c r="A54" s="14"/>
      <c r="B54" s="14"/>
      <c r="C54" s="14"/>
      <c r="D54" s="14"/>
      <c r="E54" s="14"/>
      <c r="F54" s="14"/>
      <c r="G54" s="14"/>
      <c r="H54" s="14"/>
    </row>
    <row r="55" spans="1:8" ht="12.75">
      <c r="A55" s="14"/>
      <c r="B55" s="14"/>
      <c r="C55" s="14"/>
      <c r="D55" s="14"/>
      <c r="E55" s="14"/>
      <c r="F55" s="14"/>
      <c r="G55" s="14"/>
      <c r="H55" s="14"/>
    </row>
    <row r="56" spans="1:8" ht="12.75">
      <c r="A56" s="14"/>
      <c r="B56" s="14"/>
      <c r="C56" s="14"/>
      <c r="D56" s="14"/>
      <c r="E56" s="14"/>
      <c r="F56" s="14"/>
      <c r="G56" s="14"/>
      <c r="H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  <row r="58" spans="1:8" ht="12.75">
      <c r="A58" s="14"/>
      <c r="B58" s="14"/>
      <c r="C58" s="14"/>
      <c r="D58" s="14"/>
      <c r="E58" s="14"/>
      <c r="F58" s="14"/>
      <c r="G58" s="14"/>
      <c r="H58" s="14"/>
    </row>
    <row r="59" spans="1:8" ht="12.75">
      <c r="A59" s="14"/>
      <c r="B59" s="14"/>
      <c r="C59" s="14"/>
      <c r="D59" s="14"/>
      <c r="E59" s="14"/>
      <c r="F59" s="14"/>
      <c r="G59" s="14"/>
      <c r="H59" s="14"/>
    </row>
    <row r="60" spans="1:8" ht="12.75">
      <c r="A60" s="14"/>
      <c r="B60" s="14"/>
      <c r="C60" s="14"/>
      <c r="D60" s="14"/>
      <c r="E60" s="14"/>
      <c r="F60" s="14"/>
      <c r="G60" s="14"/>
      <c r="H60" s="14"/>
    </row>
    <row r="61" spans="1:8" ht="12.75">
      <c r="A61" s="14"/>
      <c r="B61" s="14"/>
      <c r="C61" s="14"/>
      <c r="D61" s="14"/>
      <c r="E61" s="14"/>
      <c r="F61" s="14"/>
      <c r="G61" s="14"/>
      <c r="H61" s="14"/>
    </row>
    <row r="62" spans="1:8" ht="12.75">
      <c r="A62" s="14"/>
      <c r="B62" s="14"/>
      <c r="C62" s="14"/>
      <c r="D62" s="14"/>
      <c r="E62" s="14"/>
      <c r="F62" s="14"/>
      <c r="G62" s="14"/>
      <c r="H62" s="14"/>
    </row>
    <row r="63" spans="1:8" ht="12.75">
      <c r="A63" s="14"/>
      <c r="B63" s="14"/>
      <c r="C63" s="14"/>
      <c r="D63" s="14"/>
      <c r="E63" s="14"/>
      <c r="F63" s="14"/>
      <c r="G63" s="14"/>
      <c r="H63" s="14"/>
    </row>
    <row r="64" spans="1:8" ht="12.75">
      <c r="A64" s="14"/>
      <c r="B64" s="14"/>
      <c r="C64" s="14"/>
      <c r="D64" s="14"/>
      <c r="E64" s="14"/>
      <c r="F64" s="14"/>
      <c r="G64" s="14"/>
      <c r="H64" s="14"/>
    </row>
    <row r="65" spans="1:8" ht="12.75">
      <c r="A65" s="14"/>
      <c r="B65" s="14"/>
      <c r="C65" s="14"/>
      <c r="D65" s="14"/>
      <c r="E65" s="14"/>
      <c r="F65" s="14"/>
      <c r="G65" s="14"/>
      <c r="H65" s="14"/>
    </row>
    <row r="66" spans="1:8" ht="12.75">
      <c r="A66" s="14"/>
      <c r="B66" s="14"/>
      <c r="C66" s="14"/>
      <c r="D66" s="14"/>
      <c r="E66" s="14"/>
      <c r="F66" s="14"/>
      <c r="G66" s="14"/>
      <c r="H66" s="14"/>
    </row>
    <row r="67" spans="1:8" ht="12.75">
      <c r="A67" s="14"/>
      <c r="B67" s="14"/>
      <c r="C67" s="14"/>
      <c r="D67" s="14"/>
      <c r="E67" s="14"/>
      <c r="F67" s="14"/>
      <c r="G67" s="14"/>
      <c r="H67" s="14"/>
    </row>
    <row r="68" spans="1:8" ht="12.75">
      <c r="A68" s="14"/>
      <c r="B68" s="14"/>
      <c r="C68" s="14"/>
      <c r="D68" s="14"/>
      <c r="E68" s="14"/>
      <c r="F68" s="14"/>
      <c r="G68" s="14"/>
      <c r="H68" s="14"/>
    </row>
    <row r="69" spans="1:8" ht="12.75">
      <c r="A69" s="14"/>
      <c r="B69" s="14"/>
      <c r="C69" s="14"/>
      <c r="D69" s="14"/>
      <c r="E69" s="14"/>
      <c r="F69" s="14"/>
      <c r="G69" s="14"/>
      <c r="H69" s="14"/>
    </row>
    <row r="70" spans="1:8" ht="12.75">
      <c r="A70" s="14"/>
      <c r="B70" s="14"/>
      <c r="C70" s="14"/>
      <c r="D70" s="14"/>
      <c r="E70" s="14"/>
      <c r="F70" s="14"/>
      <c r="G70" s="14"/>
      <c r="H70" s="14"/>
    </row>
  </sheetData>
  <sheetProtection/>
  <mergeCells count="2">
    <mergeCell ref="C6:D6"/>
    <mergeCell ref="G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7.28125" style="0" customWidth="1"/>
    <col min="5" max="5" width="14.28125" style="0" customWidth="1"/>
    <col min="6" max="6" width="24.00390625" style="0" customWidth="1"/>
    <col min="10" max="10" width="24.28125" style="0" bestFit="1" customWidth="1"/>
  </cols>
  <sheetData>
    <row r="1" spans="5:11" ht="23.25">
      <c r="E1" s="6" t="s">
        <v>0</v>
      </c>
      <c r="F1" s="6"/>
      <c r="G1" s="6"/>
      <c r="H1" s="6"/>
      <c r="I1" s="6"/>
      <c r="J1" s="7"/>
      <c r="K1" s="7"/>
    </row>
    <row r="3" ht="23.25">
      <c r="G3" s="8" t="s">
        <v>8</v>
      </c>
    </row>
    <row r="5" spans="1:7" ht="20.25">
      <c r="A5" s="1" t="s">
        <v>2</v>
      </c>
      <c r="B5" s="2"/>
      <c r="C5" s="2"/>
      <c r="D5" s="3" t="s">
        <v>380</v>
      </c>
      <c r="E5" s="3"/>
      <c r="F5" s="4"/>
      <c r="G5" s="5"/>
    </row>
    <row r="6" spans="1:8" ht="16.5" thickBot="1">
      <c r="A6" s="26" t="s">
        <v>3</v>
      </c>
      <c r="B6" s="26" t="s">
        <v>4</v>
      </c>
      <c r="C6" s="91" t="s">
        <v>5</v>
      </c>
      <c r="D6" s="92"/>
      <c r="E6" s="26" t="s">
        <v>276</v>
      </c>
      <c r="F6" s="26" t="s">
        <v>6</v>
      </c>
      <c r="G6" s="89" t="s">
        <v>7</v>
      </c>
      <c r="H6" s="90"/>
    </row>
    <row r="7" spans="1:14" ht="15">
      <c r="A7" s="27">
        <v>1</v>
      </c>
      <c r="B7" s="28">
        <v>922</v>
      </c>
      <c r="C7" s="17" t="str">
        <f>VLOOKUP(B7,'Declared athletes'!$B$3:$H$263,2)</f>
        <v>Dylan</v>
      </c>
      <c r="D7" s="17" t="str">
        <f>VLOOKUP(B7,'Declared athletes'!$B$3:$H$263,3)</f>
        <v>George</v>
      </c>
      <c r="E7" s="17">
        <f>IF(VLOOKUP(B7,'Declared athletes'!$B$3:$H$263,6)=0,"NA",VLOOKUP(B7,'Declared athletes'!$B$3:$H$263,6))</f>
        <v>3499034</v>
      </c>
      <c r="F7" s="17" t="str">
        <f>VLOOKUP(B7,'Declared athletes'!$B$3:$H$263,7)</f>
        <v>Andover AC</v>
      </c>
      <c r="G7" s="23" t="s">
        <v>389</v>
      </c>
      <c r="H7" s="9">
        <v>20</v>
      </c>
      <c r="J7" s="61"/>
      <c r="K7" s="73" t="s">
        <v>310</v>
      </c>
      <c r="L7" s="74" t="s">
        <v>311</v>
      </c>
      <c r="M7" s="75" t="s">
        <v>312</v>
      </c>
      <c r="N7" s="77" t="s">
        <v>314</v>
      </c>
    </row>
    <row r="8" spans="1:14" ht="15">
      <c r="A8" s="27">
        <v>2</v>
      </c>
      <c r="B8" s="28">
        <v>598</v>
      </c>
      <c r="C8" s="17" t="str">
        <f>VLOOKUP(B8,'Declared athletes'!$B$3:$H$263,2)</f>
        <v>Oli</v>
      </c>
      <c r="D8" s="17" t="str">
        <f>VLOOKUP(B8,'Declared athletes'!$B$3:$H$263,3)</f>
        <v>Morgan</v>
      </c>
      <c r="E8" s="17">
        <f>IF(VLOOKUP(B8,'Declared athletes'!$B$3:$H$263,6)=0,"NA",VLOOKUP(B8,'Declared athletes'!$B$3:$H$263,6))</f>
        <v>3381382</v>
      </c>
      <c r="F8" s="17" t="str">
        <f>VLOOKUP(B8,'Declared athletes'!$B$3:$H$263,7)</f>
        <v>Basingstoke and Mid Hants</v>
      </c>
      <c r="G8" s="23" t="s">
        <v>389</v>
      </c>
      <c r="H8" s="10">
        <v>34</v>
      </c>
      <c r="J8" s="42" t="s">
        <v>18</v>
      </c>
      <c r="K8" s="74">
        <v>1</v>
      </c>
      <c r="L8" s="74">
        <v>3</v>
      </c>
      <c r="M8" s="79">
        <v>4</v>
      </c>
      <c r="N8" s="79">
        <f>SUM(K8:M8)</f>
        <v>8</v>
      </c>
    </row>
    <row r="9" spans="1:14" ht="15">
      <c r="A9" s="27">
        <v>3</v>
      </c>
      <c r="B9" s="28">
        <v>916</v>
      </c>
      <c r="C9" s="17" t="str">
        <f>VLOOKUP(B9,'Declared athletes'!$B$3:$H$263,2)</f>
        <v>Paddy</v>
      </c>
      <c r="D9" s="17" t="str">
        <f>VLOOKUP(B9,'Declared athletes'!$B$3:$H$263,3)</f>
        <v>Turner</v>
      </c>
      <c r="E9" s="17">
        <f>IF(VLOOKUP(B9,'Declared athletes'!$B$3:$H$263,6)=0,"NA",VLOOKUP(B9,'Declared athletes'!$B$3:$H$263,6))</f>
        <v>3482653</v>
      </c>
      <c r="F9" s="17" t="str">
        <f>VLOOKUP(B9,'Declared athletes'!$B$3:$H$263,7)</f>
        <v>Andover AC</v>
      </c>
      <c r="G9" s="23" t="s">
        <v>389</v>
      </c>
      <c r="H9" s="10">
        <v>37</v>
      </c>
      <c r="J9" s="78" t="s">
        <v>51</v>
      </c>
      <c r="K9" s="73">
        <v>2</v>
      </c>
      <c r="L9" s="73">
        <v>5</v>
      </c>
      <c r="M9" s="79">
        <v>6</v>
      </c>
      <c r="N9" s="79">
        <f>SUM(K9:M9)</f>
        <v>13</v>
      </c>
    </row>
    <row r="10" spans="1:14" ht="15">
      <c r="A10" s="27">
        <v>4</v>
      </c>
      <c r="B10" s="28">
        <v>923</v>
      </c>
      <c r="C10" s="17" t="str">
        <f>VLOOKUP(B10,'Declared athletes'!$B$3:$H$263,2)</f>
        <v>Toby</v>
      </c>
      <c r="D10" s="17" t="str">
        <f>VLOOKUP(B10,'Declared athletes'!$B$3:$H$263,3)</f>
        <v>Brawn</v>
      </c>
      <c r="E10" s="17">
        <f>IF(VLOOKUP(B10,'Declared athletes'!$B$3:$H$263,6)=0,"NA",VLOOKUP(B10,'Declared athletes'!$B$3:$H$263,6))</f>
        <v>3745489</v>
      </c>
      <c r="F10" s="17" t="str">
        <f>VLOOKUP(B10,'Declared athletes'!$B$3:$H$263,7)</f>
        <v>Andover AC</v>
      </c>
      <c r="G10" s="24" t="s">
        <v>389</v>
      </c>
      <c r="H10" s="10">
        <v>47</v>
      </c>
      <c r="J10" s="42" t="s">
        <v>216</v>
      </c>
      <c r="K10" s="80">
        <v>11</v>
      </c>
      <c r="L10" s="81">
        <v>12</v>
      </c>
      <c r="M10" s="82">
        <v>14</v>
      </c>
      <c r="N10" s="79">
        <f>SUM(K10:M10)</f>
        <v>37</v>
      </c>
    </row>
    <row r="11" spans="1:8" ht="15">
      <c r="A11" s="27">
        <v>5</v>
      </c>
      <c r="B11" s="28">
        <v>597</v>
      </c>
      <c r="C11" s="17" t="str">
        <f>VLOOKUP(B11,'Declared athletes'!$B$3:$H$263,2)</f>
        <v>Joshua</v>
      </c>
      <c r="D11" s="17" t="str">
        <f>VLOOKUP(B11,'Declared athletes'!$B$3:$H$263,3)</f>
        <v>Kemp</v>
      </c>
      <c r="E11" s="17">
        <f>IF(VLOOKUP(B11,'Declared athletes'!$B$3:$H$263,6)=0,"NA",VLOOKUP(B11,'Declared athletes'!$B$3:$H$263,6))</f>
        <v>3575531</v>
      </c>
      <c r="F11" s="17" t="str">
        <f>VLOOKUP(B11,'Declared athletes'!$B$3:$H$263,7)</f>
        <v>Basingstoke and Mid Hants</v>
      </c>
      <c r="G11" s="24" t="s">
        <v>389</v>
      </c>
      <c r="H11" s="10">
        <v>54</v>
      </c>
    </row>
    <row r="12" spans="1:8" ht="15">
      <c r="A12" s="27">
        <v>6</v>
      </c>
      <c r="B12" s="28">
        <v>596</v>
      </c>
      <c r="C12" s="17" t="str">
        <f>VLOOKUP(B12,'Declared athletes'!$B$3:$H$263,2)</f>
        <v>Harry</v>
      </c>
      <c r="D12" s="17" t="str">
        <f>VLOOKUP(B12,'Declared athletes'!$B$3:$H$263,3)</f>
        <v>Stevens</v>
      </c>
      <c r="E12" s="17">
        <f>IF(VLOOKUP(B12,'Declared athletes'!$B$3:$H$263,6)=0,"NA",VLOOKUP(B12,'Declared athletes'!$B$3:$H$263,6))</f>
        <v>3421856</v>
      </c>
      <c r="F12" s="17" t="str">
        <f>VLOOKUP(B12,'Declared athletes'!$B$3:$H$263,7)</f>
        <v>Basingstoke and Mid Hants</v>
      </c>
      <c r="G12" s="24" t="s">
        <v>390</v>
      </c>
      <c r="H12" s="10">
        <v>18</v>
      </c>
    </row>
    <row r="13" spans="1:8" ht="15">
      <c r="A13" s="27">
        <v>7</v>
      </c>
      <c r="B13" s="28">
        <v>615</v>
      </c>
      <c r="C13" s="17" t="str">
        <f>VLOOKUP(B13,'Declared athletes'!$B$3:$H$263,2)</f>
        <v>William</v>
      </c>
      <c r="D13" s="17" t="str">
        <f>VLOOKUP(B13,'Declared athletes'!$B$3:$H$263,3)</f>
        <v>Parkinson</v>
      </c>
      <c r="E13" s="17">
        <f>IF(VLOOKUP(B13,'Declared athletes'!$B$3:$H$263,6)=0,"NA",VLOOKUP(B13,'Declared athletes'!$B$3:$H$263,6))</f>
        <v>3442565</v>
      </c>
      <c r="F13" s="17" t="str">
        <f>VLOOKUP(B13,'Declared athletes'!$B$3:$H$263,7)</f>
        <v>Basingstoke and Mid Hants</v>
      </c>
      <c r="G13" s="24" t="s">
        <v>390</v>
      </c>
      <c r="H13" s="10">
        <v>20</v>
      </c>
    </row>
    <row r="14" spans="1:8" ht="15">
      <c r="A14" s="27">
        <v>8</v>
      </c>
      <c r="B14" s="28">
        <v>595</v>
      </c>
      <c r="C14" s="17" t="str">
        <f>VLOOKUP(B14,'Declared athletes'!$B$3:$H$263,2)</f>
        <v>Alex</v>
      </c>
      <c r="D14" s="17" t="str">
        <f>VLOOKUP(B14,'Declared athletes'!$B$3:$H$263,3)</f>
        <v>Lakeland</v>
      </c>
      <c r="E14" s="17">
        <f>IF(VLOOKUP(B14,'Declared athletes'!$B$3:$H$263,6)=0,"NA",VLOOKUP(B14,'Declared athletes'!$B$3:$H$263,6))</f>
        <v>3456029</v>
      </c>
      <c r="F14" s="17" t="str">
        <f>VLOOKUP(B14,'Declared athletes'!$B$3:$H$263,7)</f>
        <v>Basingstoke and Mid Hants</v>
      </c>
      <c r="G14" s="24" t="s">
        <v>390</v>
      </c>
      <c r="H14" s="10">
        <v>31</v>
      </c>
    </row>
    <row r="15" spans="1:8" ht="15">
      <c r="A15" s="27">
        <v>9</v>
      </c>
      <c r="B15" s="28">
        <v>585</v>
      </c>
      <c r="C15" s="17" t="str">
        <f>VLOOKUP(B15,'Declared athletes'!$B$3:$H$263,2)</f>
        <v>Kean</v>
      </c>
      <c r="D15" s="17" t="str">
        <f>VLOOKUP(B15,'Declared athletes'!$B$3:$H$263,3)</f>
        <v>Hamilton-Jones</v>
      </c>
      <c r="E15" s="17">
        <f>IF(VLOOKUP(B15,'Declared athletes'!$B$3:$H$263,6)=0,"NA",VLOOKUP(B15,'Declared athletes'!$B$3:$H$263,6))</f>
        <v>3612971</v>
      </c>
      <c r="F15" s="17" t="str">
        <f>VLOOKUP(B15,'Declared athletes'!$B$3:$H$263,7)</f>
        <v>Basingstoke and Mid Hants</v>
      </c>
      <c r="G15" s="24" t="s">
        <v>390</v>
      </c>
      <c r="H15" s="10">
        <v>34</v>
      </c>
    </row>
    <row r="16" spans="1:8" ht="15">
      <c r="A16" s="27">
        <v>10</v>
      </c>
      <c r="B16" s="28">
        <v>637</v>
      </c>
      <c r="C16" s="17" t="str">
        <f>VLOOKUP(B16,'Declared athletes'!$B$3:$H$263,2)</f>
        <v>Alex </v>
      </c>
      <c r="D16" s="17" t="str">
        <f>VLOOKUP(B16,'Declared athletes'!$B$3:$H$263,3)</f>
        <v>Blackburn</v>
      </c>
      <c r="E16" s="17">
        <f>IF(VLOOKUP(B16,'Declared athletes'!$B$3:$H$263,6)=0,"NA",VLOOKUP(B16,'Declared athletes'!$B$3:$H$263,6))</f>
        <v>3466602</v>
      </c>
      <c r="F16" s="17" t="str">
        <f>VLOOKUP(B16,'Declared athletes'!$B$3:$H$263,7)</f>
        <v>Basingstoke and Mid Hants</v>
      </c>
      <c r="G16" s="24" t="s">
        <v>390</v>
      </c>
      <c r="H16" s="10">
        <v>39</v>
      </c>
    </row>
    <row r="17" spans="1:17" ht="15">
      <c r="A17" s="27">
        <v>11</v>
      </c>
      <c r="B17" s="28">
        <v>769</v>
      </c>
      <c r="C17" s="17" t="str">
        <f>VLOOKUP(B17,'Declared athletes'!$B$3:$H$263,2)</f>
        <v>Harrison</v>
      </c>
      <c r="D17" s="17" t="str">
        <f>VLOOKUP(B17,'Declared athletes'!$B$3:$H$263,3)</f>
        <v>Wray</v>
      </c>
      <c r="E17" s="17">
        <f>IF(VLOOKUP(B17,'Declared athletes'!$B$3:$H$263,6)=0,"NA",VLOOKUP(B17,'Declared athletes'!$B$3:$H$263,6))</f>
        <v>3072225</v>
      </c>
      <c r="F17" s="17" t="str">
        <f>VLOOKUP(B17,'Declared athletes'!$B$3:$H$263,7)</f>
        <v>Fleet and Crookham AC</v>
      </c>
      <c r="G17" s="24" t="s">
        <v>390</v>
      </c>
      <c r="H17" s="10">
        <v>52</v>
      </c>
      <c r="K17" s="38"/>
      <c r="L17" s="14"/>
      <c r="M17" s="14"/>
      <c r="N17" s="14"/>
      <c r="O17" s="14"/>
      <c r="P17" s="14"/>
      <c r="Q17" s="14"/>
    </row>
    <row r="18" spans="1:16" ht="15">
      <c r="A18" s="27" t="s">
        <v>214</v>
      </c>
      <c r="B18" s="28" t="s">
        <v>354</v>
      </c>
      <c r="C18" s="17" t="str">
        <f>VLOOKUP(B18,'Declared athletes'!$B$3:$H$263,2)</f>
        <v>Luca</v>
      </c>
      <c r="D18" s="17" t="str">
        <f>VLOOKUP(B18,'Declared athletes'!$B$3:$H$263,3)</f>
        <v>Hartley</v>
      </c>
      <c r="E18" s="17">
        <f>IF(VLOOKUP(B18,'Declared athletes'!$B$3:$H$263,6)=0,"NA",VLOOKUP(B18,'Declared athletes'!$B$3:$H$263,6))</f>
        <v>3590591</v>
      </c>
      <c r="F18" s="17" t="str">
        <f>VLOOKUP(B18,'Declared athletes'!$B$3:$H$263,7)</f>
        <v>Basingstoke and Mid Hants</v>
      </c>
      <c r="G18" s="24" t="s">
        <v>391</v>
      </c>
      <c r="H18" s="10">
        <v>43</v>
      </c>
      <c r="J18" s="35"/>
      <c r="K18" s="39"/>
      <c r="L18" s="14"/>
      <c r="M18" s="14"/>
      <c r="N18" s="14"/>
      <c r="O18" s="14"/>
      <c r="P18" s="14"/>
    </row>
    <row r="19" spans="1:16" ht="15">
      <c r="A19" s="27">
        <v>12</v>
      </c>
      <c r="B19" s="28">
        <v>784</v>
      </c>
      <c r="C19" s="17" t="str">
        <f>VLOOKUP(B19,'Declared athletes'!$B$3:$H$263,2)</f>
        <v>Oliver</v>
      </c>
      <c r="D19" s="17" t="str">
        <f>VLOOKUP(B19,'Declared athletes'!$B$3:$H$263,3)</f>
        <v>Morris</v>
      </c>
      <c r="E19" s="17">
        <f>IF(VLOOKUP(B19,'Declared athletes'!$B$3:$H$263,6)=0,"NA",VLOOKUP(B19,'Declared athletes'!$B$3:$H$263,6))</f>
        <v>3348412</v>
      </c>
      <c r="F19" s="17" t="str">
        <f>VLOOKUP(B19,'Declared athletes'!$B$3:$H$263,7)</f>
        <v>Fleet and Crookham AC</v>
      </c>
      <c r="G19" s="24" t="s">
        <v>391</v>
      </c>
      <c r="H19" s="10">
        <v>52</v>
      </c>
      <c r="J19" s="35"/>
      <c r="K19" s="39"/>
      <c r="L19" s="14"/>
      <c r="M19" s="14"/>
      <c r="N19" s="14"/>
      <c r="O19" s="14"/>
      <c r="P19" s="14"/>
    </row>
    <row r="20" spans="1:16" ht="15">
      <c r="A20" s="27">
        <v>13</v>
      </c>
      <c r="B20" s="28">
        <v>623</v>
      </c>
      <c r="C20" s="17" t="str">
        <f>VLOOKUP(B20,'Declared athletes'!$B$3:$H$263,2)</f>
        <v>Richard </v>
      </c>
      <c r="D20" s="17" t="str">
        <f>VLOOKUP(B20,'Declared athletes'!$B$3:$H$263,3)</f>
        <v>Dale</v>
      </c>
      <c r="E20" s="17">
        <f>IF(VLOOKUP(B20,'Declared athletes'!$B$3:$H$263,6)=0,"NA",VLOOKUP(B20,'Declared athletes'!$B$3:$H$263,6))</f>
        <v>3695214</v>
      </c>
      <c r="F20" s="17" t="str">
        <f>VLOOKUP(B20,'Declared athletes'!$B$3:$H$263,7)</f>
        <v>Basingstoke and Mid Hants</v>
      </c>
      <c r="G20" s="24" t="s">
        <v>391</v>
      </c>
      <c r="H20" s="10">
        <v>53</v>
      </c>
      <c r="J20" s="35"/>
      <c r="K20" s="39"/>
      <c r="L20" s="14"/>
      <c r="M20" s="14"/>
      <c r="N20" s="14"/>
      <c r="O20" s="14"/>
      <c r="P20" s="14"/>
    </row>
    <row r="21" spans="1:16" ht="15">
      <c r="A21" s="27">
        <v>14</v>
      </c>
      <c r="B21" s="28">
        <v>774</v>
      </c>
      <c r="C21" s="17" t="str">
        <f>VLOOKUP(B21,'Declared athletes'!$B$3:$H$263,2)</f>
        <v>Jamie</v>
      </c>
      <c r="D21" s="17" t="str">
        <f>VLOOKUP(B21,'Declared athletes'!$B$3:$H$263,3)</f>
        <v>Tulip</v>
      </c>
      <c r="E21" s="17">
        <f>IF(VLOOKUP(B21,'Declared athletes'!$B$3:$H$263,6)=0,"NA",VLOOKUP(B21,'Declared athletes'!$B$3:$H$263,6))</f>
        <v>3564263</v>
      </c>
      <c r="F21" s="17" t="str">
        <f>VLOOKUP(B21,'Declared athletes'!$B$3:$H$263,7)</f>
        <v>Fleet and Crookham AC</v>
      </c>
      <c r="G21" s="24" t="s">
        <v>392</v>
      </c>
      <c r="H21" s="10">
        <v>50</v>
      </c>
      <c r="J21" s="35"/>
      <c r="K21" s="39"/>
      <c r="L21" s="14"/>
      <c r="M21" s="14"/>
      <c r="N21" s="14"/>
      <c r="O21" s="14"/>
      <c r="P21" s="14"/>
    </row>
    <row r="22" spans="1:16" ht="15">
      <c r="A22" s="27">
        <v>15</v>
      </c>
      <c r="B22" s="28">
        <v>775</v>
      </c>
      <c r="C22" s="17" t="str">
        <f>VLOOKUP(B22,'Declared athletes'!$B$3:$H$263,2)</f>
        <v>Adam</v>
      </c>
      <c r="D22" s="17" t="str">
        <f>VLOOKUP(B22,'Declared athletes'!$B$3:$H$263,3)</f>
        <v>Carman</v>
      </c>
      <c r="E22" s="17">
        <f>IF(VLOOKUP(B22,'Declared athletes'!$B$3:$H$263,6)=0,"NA",VLOOKUP(B22,'Declared athletes'!$B$3:$H$263,6))</f>
        <v>3595632</v>
      </c>
      <c r="F22" s="17" t="str">
        <f>VLOOKUP(B22,'Declared athletes'!$B$3:$H$263,7)</f>
        <v>Fleet and Crookham AC</v>
      </c>
      <c r="G22" s="24" t="s">
        <v>393</v>
      </c>
      <c r="H22" s="10">
        <v>0</v>
      </c>
      <c r="J22" s="37"/>
      <c r="K22" s="39"/>
      <c r="L22" s="14"/>
      <c r="M22" s="14"/>
      <c r="N22" s="14"/>
      <c r="O22" s="14"/>
      <c r="P22" s="14"/>
    </row>
    <row r="23" spans="1:16" ht="15">
      <c r="A23" s="27">
        <v>16</v>
      </c>
      <c r="B23" s="28">
        <v>771</v>
      </c>
      <c r="C23" s="17" t="str">
        <f>VLOOKUP(B23,'Declared athletes'!$B$3:$H$263,2)</f>
        <v>Gregor</v>
      </c>
      <c r="D23" s="17" t="str">
        <f>VLOOKUP(B23,'Declared athletes'!$B$3:$H$263,3)</f>
        <v>Tutt</v>
      </c>
      <c r="E23" s="17">
        <f>IF(VLOOKUP(B23,'Declared athletes'!$B$3:$H$263,6)=0,"NA",VLOOKUP(B23,'Declared athletes'!$B$3:$H$263,6))</f>
        <v>3697137</v>
      </c>
      <c r="F23" s="17" t="str">
        <f>VLOOKUP(B23,'Declared athletes'!$B$3:$H$263,7)</f>
        <v>Fleet and Crookham AC</v>
      </c>
      <c r="G23" s="24" t="s">
        <v>393</v>
      </c>
      <c r="H23" s="10">
        <v>45</v>
      </c>
      <c r="J23" s="35"/>
      <c r="K23" s="39"/>
      <c r="L23" s="14"/>
      <c r="M23" s="14"/>
      <c r="N23" s="14"/>
      <c r="O23" s="14"/>
      <c r="P23" s="14"/>
    </row>
    <row r="24" spans="1:16" ht="15">
      <c r="A24" s="27">
        <v>17</v>
      </c>
      <c r="B24" s="28">
        <v>770</v>
      </c>
      <c r="C24" s="17" t="str">
        <f>VLOOKUP(B24,'Declared athletes'!$B$3:$H$263,2)</f>
        <v>Finlay</v>
      </c>
      <c r="D24" s="17" t="str">
        <f>VLOOKUP(B24,'Declared athletes'!$B$3:$H$263,3)</f>
        <v>McGuinness</v>
      </c>
      <c r="E24" s="17" t="str">
        <f>IF(VLOOKUP(B24,'Declared athletes'!$B$3:$H$263,6)=0,"NA",VLOOKUP(B24,'Declared athletes'!$B$3:$H$263,6))</f>
        <v>NA</v>
      </c>
      <c r="F24" s="17" t="str">
        <f>VLOOKUP(B24,'Declared athletes'!$B$3:$H$263,7)</f>
        <v>Fleet and Crookham AC</v>
      </c>
      <c r="G24" s="24" t="s">
        <v>393</v>
      </c>
      <c r="H24" s="11">
        <v>59</v>
      </c>
      <c r="J24" s="31"/>
      <c r="K24" s="38"/>
      <c r="L24" s="14"/>
      <c r="M24" s="14"/>
      <c r="N24" s="14"/>
      <c r="O24" s="14"/>
      <c r="P24" s="14"/>
    </row>
    <row r="25" spans="1:16" ht="15">
      <c r="A25" s="27">
        <v>18</v>
      </c>
      <c r="B25" s="28">
        <v>632</v>
      </c>
      <c r="C25" s="17" t="str">
        <f>VLOOKUP(B25,'Declared athletes'!$B$3:$H$263,2)</f>
        <v>William</v>
      </c>
      <c r="D25" s="17" t="str">
        <f>VLOOKUP(B25,'Declared athletes'!$B$3:$H$263,3)</f>
        <v>Ward</v>
      </c>
      <c r="E25" s="17" t="str">
        <f>IF(VLOOKUP(B25,'Declared athletes'!$B$3:$H$263,6)=0,"NA",VLOOKUP(B25,'Declared athletes'!$B$3:$H$263,6))</f>
        <v>NA</v>
      </c>
      <c r="F25" s="17" t="str">
        <f>VLOOKUP(B25,'Declared athletes'!$B$3:$H$263,7)</f>
        <v>Basingstoke and Mid Hants</v>
      </c>
      <c r="G25" s="24" t="s">
        <v>397</v>
      </c>
      <c r="H25" s="11">
        <v>17</v>
      </c>
      <c r="J25" s="14"/>
      <c r="K25" s="14"/>
      <c r="L25" s="14"/>
      <c r="M25" s="14"/>
      <c r="N25" s="14"/>
      <c r="O25" s="14"/>
      <c r="P25" s="14"/>
    </row>
    <row r="26" spans="1:8" ht="15">
      <c r="A26" s="32"/>
      <c r="B26" s="33"/>
      <c r="C26" s="31"/>
      <c r="D26" s="31"/>
      <c r="E26" s="31"/>
      <c r="F26" s="34"/>
      <c r="G26" s="12"/>
      <c r="H26" s="13"/>
    </row>
    <row r="27" spans="1:8" ht="15">
      <c r="A27" s="32"/>
      <c r="B27" s="33"/>
      <c r="C27" s="31"/>
      <c r="D27" s="31"/>
      <c r="E27" s="14"/>
      <c r="F27" s="34"/>
      <c r="G27" s="12"/>
      <c r="H27" s="13"/>
    </row>
    <row r="28" spans="1:8" ht="15">
      <c r="A28" s="32"/>
      <c r="B28" s="33"/>
      <c r="C28" s="31"/>
      <c r="D28" s="31"/>
      <c r="E28" s="31"/>
      <c r="F28" s="34"/>
      <c r="G28" s="12"/>
      <c r="H28" s="13"/>
    </row>
    <row r="29" spans="1:8" ht="15">
      <c r="A29" s="32"/>
      <c r="B29" s="33"/>
      <c r="C29" s="14"/>
      <c r="D29" s="14"/>
      <c r="E29" s="14"/>
      <c r="F29" s="34"/>
      <c r="G29" s="12"/>
      <c r="H29" s="13"/>
    </row>
    <row r="30" spans="1:8" ht="15">
      <c r="A30" s="32"/>
      <c r="B30" s="33"/>
      <c r="C30" s="35"/>
      <c r="D30" s="35"/>
      <c r="E30" s="36"/>
      <c r="F30" s="37"/>
      <c r="G30" s="12"/>
      <c r="H30" s="13"/>
    </row>
    <row r="31" spans="1:8" ht="15">
      <c r="A31" s="32"/>
      <c r="B31" s="33"/>
      <c r="C31" s="14"/>
      <c r="D31" s="14"/>
      <c r="E31" s="14"/>
      <c r="F31" s="34"/>
      <c r="G31" s="12"/>
      <c r="H31" s="13"/>
    </row>
    <row r="32" spans="1:8" ht="15">
      <c r="A32" s="32"/>
      <c r="B32" s="33"/>
      <c r="C32" s="37"/>
      <c r="D32" s="37"/>
      <c r="E32" s="36"/>
      <c r="F32" s="37"/>
      <c r="G32" s="12"/>
      <c r="H32" s="13"/>
    </row>
    <row r="33" spans="1:8" ht="15">
      <c r="A33" s="32"/>
      <c r="B33" s="33"/>
      <c r="C33" s="35"/>
      <c r="D33" s="35"/>
      <c r="E33" s="36"/>
      <c r="F33" s="37"/>
      <c r="G33" s="12"/>
      <c r="H33" s="13"/>
    </row>
    <row r="34" spans="1:8" ht="15">
      <c r="A34" s="32"/>
      <c r="B34" s="33"/>
      <c r="C34" s="31"/>
      <c r="D34" s="31"/>
      <c r="E34" s="31"/>
      <c r="F34" s="34"/>
      <c r="G34" s="12"/>
      <c r="H34" s="13"/>
    </row>
    <row r="35" spans="1:8" ht="15">
      <c r="A35" s="32"/>
      <c r="B35" s="33"/>
      <c r="C35" s="14"/>
      <c r="D35" s="14"/>
      <c r="E35" s="14"/>
      <c r="F35" s="34"/>
      <c r="G35" s="12"/>
      <c r="H35" s="13"/>
    </row>
    <row r="36" spans="1:8" ht="15">
      <c r="A36" s="32"/>
      <c r="B36" s="33"/>
      <c r="C36" s="31"/>
      <c r="D36" s="31"/>
      <c r="E36" s="31"/>
      <c r="F36" s="34"/>
      <c r="G36" s="12"/>
      <c r="H36" s="13"/>
    </row>
    <row r="37" spans="1:8" ht="15">
      <c r="A37" s="32"/>
      <c r="B37" s="33"/>
      <c r="C37" s="35"/>
      <c r="D37" s="35"/>
      <c r="E37" s="36"/>
      <c r="F37" s="37"/>
      <c r="G37" s="12"/>
      <c r="H37" s="13"/>
    </row>
    <row r="38" spans="1:8" ht="15">
      <c r="A38" s="32"/>
      <c r="B38" s="33"/>
      <c r="C38" s="31"/>
      <c r="D38" s="31"/>
      <c r="E38" s="31"/>
      <c r="F38" s="34"/>
      <c r="G38" s="12"/>
      <c r="H38" s="13"/>
    </row>
    <row r="39" spans="1:8" ht="15">
      <c r="A39" s="32"/>
      <c r="B39" s="33"/>
      <c r="C39" s="14"/>
      <c r="D39" s="14"/>
      <c r="E39" s="14"/>
      <c r="F39" s="34"/>
      <c r="G39" s="12"/>
      <c r="H39" s="13"/>
    </row>
    <row r="40" spans="1:8" ht="15">
      <c r="A40" s="32"/>
      <c r="B40" s="33"/>
      <c r="C40" s="31"/>
      <c r="D40" s="31"/>
      <c r="E40" s="31"/>
      <c r="F40" s="34"/>
      <c r="G40" s="12"/>
      <c r="H40" s="13"/>
    </row>
    <row r="41" spans="1:8" ht="15">
      <c r="A41" s="32"/>
      <c r="B41" s="33"/>
      <c r="C41" s="31"/>
      <c r="D41" s="31"/>
      <c r="E41" s="31"/>
      <c r="F41" s="34"/>
      <c r="G41" s="12"/>
      <c r="H41" s="13"/>
    </row>
    <row r="42" spans="1:8" ht="15">
      <c r="A42" s="32"/>
      <c r="B42" s="33"/>
      <c r="C42" s="35"/>
      <c r="D42" s="35"/>
      <c r="E42" s="36"/>
      <c r="F42" s="37"/>
      <c r="G42" s="12"/>
      <c r="H42" s="13"/>
    </row>
    <row r="43" spans="1:8" ht="15">
      <c r="A43" s="32"/>
      <c r="B43" s="33"/>
      <c r="C43" s="31"/>
      <c r="D43" s="31"/>
      <c r="E43" s="31"/>
      <c r="F43" s="34"/>
      <c r="G43" s="12"/>
      <c r="H43" s="13"/>
    </row>
    <row r="44" spans="1:8" ht="15">
      <c r="A44" s="32"/>
      <c r="B44" s="33"/>
      <c r="C44" s="31"/>
      <c r="D44" s="31"/>
      <c r="E44" s="31"/>
      <c r="F44" s="34"/>
      <c r="G44" s="12"/>
      <c r="H44" s="13"/>
    </row>
    <row r="45" spans="1:8" ht="15">
      <c r="A45" s="32"/>
      <c r="B45" s="33"/>
      <c r="C45" s="31"/>
      <c r="D45" s="31"/>
      <c r="E45" s="31"/>
      <c r="F45" s="34"/>
      <c r="G45" s="12"/>
      <c r="H45" s="13"/>
    </row>
    <row r="46" spans="1:8" ht="15">
      <c r="A46" s="32"/>
      <c r="B46" s="33"/>
      <c r="C46" s="31"/>
      <c r="D46" s="31"/>
      <c r="E46" s="31"/>
      <c r="F46" s="34"/>
      <c r="G46" s="12"/>
      <c r="H46" s="13"/>
    </row>
    <row r="47" spans="1:8" ht="12.75">
      <c r="A47" s="14"/>
      <c r="B47" s="14"/>
      <c r="C47" s="14"/>
      <c r="D47" s="14"/>
      <c r="E47" s="14"/>
      <c r="F47" s="14"/>
      <c r="G47" s="14"/>
      <c r="H47" s="14"/>
    </row>
    <row r="48" spans="1:8" ht="12.75">
      <c r="A48" s="14"/>
      <c r="B48" s="14"/>
      <c r="C48" s="14"/>
      <c r="D48" s="14"/>
      <c r="E48" s="14"/>
      <c r="F48" s="14"/>
      <c r="G48" s="14"/>
      <c r="H48" s="14"/>
    </row>
    <row r="49" spans="1:8" ht="12.75">
      <c r="A49" s="14"/>
      <c r="B49" s="14"/>
      <c r="C49" s="14"/>
      <c r="D49" s="14"/>
      <c r="E49" s="14"/>
      <c r="F49" s="14"/>
      <c r="G49" s="14"/>
      <c r="H49" s="14"/>
    </row>
    <row r="50" spans="1:8" ht="12.75">
      <c r="A50" s="14"/>
      <c r="B50" s="14"/>
      <c r="C50" s="14"/>
      <c r="D50" s="14"/>
      <c r="E50" s="14"/>
      <c r="F50" s="14"/>
      <c r="G50" s="14"/>
      <c r="H50" s="14"/>
    </row>
    <row r="51" spans="1:8" ht="12.75">
      <c r="A51" s="14"/>
      <c r="B51" s="14"/>
      <c r="C51" s="14"/>
      <c r="D51" s="14"/>
      <c r="E51" s="14"/>
      <c r="F51" s="14"/>
      <c r="G51" s="14"/>
      <c r="H51" s="14"/>
    </row>
    <row r="52" spans="1:8" ht="12.75">
      <c r="A52" s="14"/>
      <c r="B52" s="14"/>
      <c r="C52" s="14"/>
      <c r="D52" s="14"/>
      <c r="E52" s="14"/>
      <c r="F52" s="14"/>
      <c r="G52" s="14"/>
      <c r="H52" s="14"/>
    </row>
    <row r="53" spans="1:8" ht="12.75">
      <c r="A53" s="14"/>
      <c r="B53" s="14"/>
      <c r="C53" s="14"/>
      <c r="D53" s="14"/>
      <c r="E53" s="14"/>
      <c r="F53" s="14"/>
      <c r="G53" s="14"/>
      <c r="H53" s="14"/>
    </row>
    <row r="54" spans="1:8" ht="12.75">
      <c r="A54" s="14"/>
      <c r="B54" s="14"/>
      <c r="C54" s="14"/>
      <c r="D54" s="14"/>
      <c r="E54" s="14"/>
      <c r="F54" s="14"/>
      <c r="G54" s="14"/>
      <c r="H54" s="14"/>
    </row>
    <row r="55" spans="1:8" ht="12.75">
      <c r="A55" s="14"/>
      <c r="B55" s="14"/>
      <c r="C55" s="14"/>
      <c r="D55" s="14"/>
      <c r="E55" s="14"/>
      <c r="F55" s="14"/>
      <c r="G55" s="14"/>
      <c r="H55" s="14"/>
    </row>
    <row r="56" spans="1:8" ht="12.75">
      <c r="A56" s="14"/>
      <c r="B56" s="14"/>
      <c r="C56" s="14"/>
      <c r="D56" s="14"/>
      <c r="E56" s="14"/>
      <c r="F56" s="14"/>
      <c r="G56" s="14"/>
      <c r="H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  <row r="58" spans="1:8" ht="12.75">
      <c r="A58" s="14"/>
      <c r="B58" s="14"/>
      <c r="C58" s="14"/>
      <c r="D58" s="14"/>
      <c r="E58" s="14"/>
      <c r="F58" s="14"/>
      <c r="G58" s="14"/>
      <c r="H58" s="14"/>
    </row>
    <row r="59" spans="1:8" ht="12.75">
      <c r="A59" s="14"/>
      <c r="B59" s="14"/>
      <c r="C59" s="14"/>
      <c r="D59" s="14"/>
      <c r="E59" s="14"/>
      <c r="F59" s="14"/>
      <c r="G59" s="14"/>
      <c r="H59" s="14"/>
    </row>
    <row r="60" spans="1:8" ht="12.75">
      <c r="A60" s="14"/>
      <c r="B60" s="14"/>
      <c r="C60" s="14"/>
      <c r="D60" s="14"/>
      <c r="E60" s="14"/>
      <c r="F60" s="14"/>
      <c r="G60" s="14"/>
      <c r="H60" s="14"/>
    </row>
    <row r="61" spans="1:8" ht="12.75">
      <c r="A61" s="14"/>
      <c r="B61" s="14"/>
      <c r="C61" s="14"/>
      <c r="D61" s="14"/>
      <c r="E61" s="14"/>
      <c r="F61" s="14"/>
      <c r="G61" s="14"/>
      <c r="H61" s="14"/>
    </row>
    <row r="62" spans="1:8" ht="12.75">
      <c r="A62" s="14"/>
      <c r="B62" s="14"/>
      <c r="C62" s="14"/>
      <c r="D62" s="14"/>
      <c r="E62" s="14"/>
      <c r="F62" s="14"/>
      <c r="G62" s="14"/>
      <c r="H62" s="14"/>
    </row>
    <row r="63" spans="1:8" ht="12.75">
      <c r="A63" s="14"/>
      <c r="B63" s="14"/>
      <c r="C63" s="14"/>
      <c r="D63" s="14"/>
      <c r="E63" s="14"/>
      <c r="F63" s="14"/>
      <c r="G63" s="14"/>
      <c r="H63" s="14"/>
    </row>
    <row r="64" spans="1:8" ht="12.75">
      <c r="A64" s="14"/>
      <c r="B64" s="14"/>
      <c r="C64" s="14"/>
      <c r="D64" s="14"/>
      <c r="E64" s="14"/>
      <c r="F64" s="14"/>
      <c r="G64" s="14"/>
      <c r="H64" s="14"/>
    </row>
    <row r="65" spans="1:8" ht="12.75">
      <c r="A65" s="14"/>
      <c r="B65" s="14"/>
      <c r="C65" s="14"/>
      <c r="D65" s="14"/>
      <c r="E65" s="14"/>
      <c r="F65" s="14"/>
      <c r="G65" s="14"/>
      <c r="H65" s="14"/>
    </row>
    <row r="66" spans="1:8" ht="12.75">
      <c r="A66" s="14"/>
      <c r="B66" s="14"/>
      <c r="C66" s="14"/>
      <c r="D66" s="14"/>
      <c r="E66" s="14"/>
      <c r="F66" s="14"/>
      <c r="G66" s="14"/>
      <c r="H66" s="14"/>
    </row>
    <row r="67" spans="1:8" ht="12.75">
      <c r="A67" s="14"/>
      <c r="B67" s="14"/>
      <c r="C67" s="14"/>
      <c r="D67" s="14"/>
      <c r="E67" s="14"/>
      <c r="F67" s="14"/>
      <c r="G67" s="14"/>
      <c r="H67" s="14"/>
    </row>
    <row r="68" spans="1:8" ht="12.75">
      <c r="A68" s="14"/>
      <c r="B68" s="14"/>
      <c r="C68" s="14"/>
      <c r="D68" s="14"/>
      <c r="E68" s="14"/>
      <c r="F68" s="14"/>
      <c r="G68" s="14"/>
      <c r="H68" s="14"/>
    </row>
    <row r="69" spans="1:8" ht="12.75">
      <c r="A69" s="14"/>
      <c r="B69" s="14"/>
      <c r="C69" s="14"/>
      <c r="D69" s="14"/>
      <c r="E69" s="14"/>
      <c r="F69" s="14"/>
      <c r="G69" s="14"/>
      <c r="H69" s="14"/>
    </row>
    <row r="70" spans="1:8" ht="12.75">
      <c r="A70" s="14"/>
      <c r="B70" s="14"/>
      <c r="C70" s="14"/>
      <c r="D70" s="14"/>
      <c r="E70" s="14"/>
      <c r="F70" s="14"/>
      <c r="G70" s="14"/>
      <c r="H70" s="14"/>
    </row>
    <row r="71" spans="1:8" ht="12.75">
      <c r="A71" s="14"/>
      <c r="B71" s="14"/>
      <c r="C71" s="14"/>
      <c r="D71" s="14"/>
      <c r="E71" s="14"/>
      <c r="F71" s="14"/>
      <c r="G71" s="14"/>
      <c r="H71" s="14"/>
    </row>
    <row r="72" spans="1:8" ht="12.75">
      <c r="A72" s="14"/>
      <c r="B72" s="14"/>
      <c r="C72" s="14"/>
      <c r="D72" s="14"/>
      <c r="E72" s="14"/>
      <c r="F72" s="14"/>
      <c r="G72" s="14"/>
      <c r="H72" s="14"/>
    </row>
    <row r="73" spans="1:8" ht="12.75">
      <c r="A73" s="14"/>
      <c r="B73" s="14"/>
      <c r="C73" s="14"/>
      <c r="D73" s="14"/>
      <c r="E73" s="14"/>
      <c r="F73" s="14"/>
      <c r="G73" s="14"/>
      <c r="H73" s="14"/>
    </row>
    <row r="74" spans="1:8" ht="12.75">
      <c r="A74" s="14"/>
      <c r="B74" s="14"/>
      <c r="C74" s="14"/>
      <c r="D74" s="14"/>
      <c r="E74" s="14"/>
      <c r="F74" s="14"/>
      <c r="G74" s="14"/>
      <c r="H74" s="14"/>
    </row>
    <row r="75" spans="1:8" ht="12.75">
      <c r="A75" s="14"/>
      <c r="B75" s="14"/>
      <c r="C75" s="14"/>
      <c r="D75" s="14"/>
      <c r="E75" s="14"/>
      <c r="F75" s="14"/>
      <c r="G75" s="14"/>
      <c r="H75" s="14"/>
    </row>
    <row r="76" spans="1:8" ht="12.75">
      <c r="A76" s="14"/>
      <c r="B76" s="14"/>
      <c r="C76" s="14"/>
      <c r="D76" s="14"/>
      <c r="E76" s="14"/>
      <c r="F76" s="14"/>
      <c r="G76" s="14"/>
      <c r="H76" s="14"/>
    </row>
    <row r="77" spans="1:8" ht="12.75">
      <c r="A77" s="14"/>
      <c r="B77" s="14"/>
      <c r="C77" s="14"/>
      <c r="D77" s="14"/>
      <c r="E77" s="14"/>
      <c r="F77" s="14"/>
      <c r="G77" s="14"/>
      <c r="H77" s="14"/>
    </row>
    <row r="78" spans="1:8" ht="12.75">
      <c r="A78" s="14"/>
      <c r="B78" s="14"/>
      <c r="C78" s="14"/>
      <c r="D78" s="14"/>
      <c r="E78" s="14"/>
      <c r="F78" s="14"/>
      <c r="G78" s="14"/>
      <c r="H78" s="14"/>
    </row>
    <row r="79" spans="1:8" ht="12.75">
      <c r="A79" s="14"/>
      <c r="B79" s="14"/>
      <c r="C79" s="14"/>
      <c r="D79" s="14"/>
      <c r="E79" s="14"/>
      <c r="F79" s="14"/>
      <c r="G79" s="14"/>
      <c r="H79" s="14"/>
    </row>
    <row r="80" spans="1:8" ht="12.75">
      <c r="A80" s="14"/>
      <c r="B80" s="14"/>
      <c r="C80" s="14"/>
      <c r="D80" s="14"/>
      <c r="E80" s="14"/>
      <c r="F80" s="14"/>
      <c r="G80" s="14"/>
      <c r="H80" s="14"/>
    </row>
    <row r="81" spans="1:8" ht="12.75">
      <c r="A81" s="14"/>
      <c r="B81" s="14"/>
      <c r="C81" s="14"/>
      <c r="D81" s="14"/>
      <c r="E81" s="14"/>
      <c r="F81" s="14"/>
      <c r="G81" s="14"/>
      <c r="H81" s="14"/>
    </row>
    <row r="82" spans="1:8" ht="12.75">
      <c r="A82" s="14"/>
      <c r="B82" s="14"/>
      <c r="C82" s="14"/>
      <c r="D82" s="14"/>
      <c r="E82" s="14"/>
      <c r="F82" s="14"/>
      <c r="G82" s="14"/>
      <c r="H82" s="14"/>
    </row>
    <row r="83" spans="1:8" ht="12.75">
      <c r="A83" s="14"/>
      <c r="B83" s="14"/>
      <c r="C83" s="14"/>
      <c r="D83" s="14"/>
      <c r="E83" s="14"/>
      <c r="F83" s="14"/>
      <c r="G83" s="14"/>
      <c r="H83" s="14"/>
    </row>
    <row r="84" spans="1:8" ht="12.75">
      <c r="A84" s="14"/>
      <c r="B84" s="14"/>
      <c r="C84" s="14"/>
      <c r="D84" s="14"/>
      <c r="E84" s="14"/>
      <c r="F84" s="14"/>
      <c r="G84" s="14"/>
      <c r="H84" s="14"/>
    </row>
    <row r="85" spans="1:8" ht="12.75">
      <c r="A85" s="14"/>
      <c r="B85" s="14"/>
      <c r="C85" s="14"/>
      <c r="D85" s="14"/>
      <c r="E85" s="14"/>
      <c r="F85" s="14"/>
      <c r="G85" s="14"/>
      <c r="H85" s="14"/>
    </row>
    <row r="86" spans="1:8" ht="12.75">
      <c r="A86" s="14"/>
      <c r="B86" s="14"/>
      <c r="C86" s="14"/>
      <c r="D86" s="14"/>
      <c r="E86" s="14"/>
      <c r="F86" s="14"/>
      <c r="G86" s="14"/>
      <c r="H86" s="14"/>
    </row>
    <row r="87" spans="1:8" ht="12.75">
      <c r="A87" s="14"/>
      <c r="B87" s="14"/>
      <c r="C87" s="14"/>
      <c r="D87" s="14"/>
      <c r="E87" s="14"/>
      <c r="F87" s="14"/>
      <c r="G87" s="14"/>
      <c r="H87" s="14"/>
    </row>
    <row r="88" spans="1:8" ht="12.75">
      <c r="A88" s="14"/>
      <c r="B88" s="14"/>
      <c r="C88" s="14"/>
      <c r="D88" s="14"/>
      <c r="E88" s="14"/>
      <c r="F88" s="14"/>
      <c r="G88" s="14"/>
      <c r="H88" s="14"/>
    </row>
  </sheetData>
  <sheetProtection/>
  <mergeCells count="2">
    <mergeCell ref="C6:D6"/>
    <mergeCell ref="G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297"/>
  <sheetViews>
    <sheetView zoomScalePageLayoutView="0" workbookViewId="0" topLeftCell="A154">
      <selection activeCell="A1" sqref="A1"/>
    </sheetView>
  </sheetViews>
  <sheetFormatPr defaultColWidth="9.140625" defaultRowHeight="12.75"/>
  <cols>
    <col min="4" max="4" width="9.140625" style="47" customWidth="1"/>
    <col min="6" max="6" width="16.00390625" style="0" bestFit="1" customWidth="1"/>
    <col min="7" max="7" width="10.28125" style="0" customWidth="1"/>
    <col min="8" max="8" width="24.28125" style="0" bestFit="1" customWidth="1"/>
  </cols>
  <sheetData>
    <row r="2" spans="2:8" ht="12.75">
      <c r="B2" t="s">
        <v>316</v>
      </c>
      <c r="C2" t="s">
        <v>317</v>
      </c>
      <c r="D2" s="47" t="s">
        <v>317</v>
      </c>
      <c r="E2" t="s">
        <v>315</v>
      </c>
      <c r="F2" t="s">
        <v>321</v>
      </c>
      <c r="G2" t="s">
        <v>318</v>
      </c>
      <c r="H2" t="s">
        <v>319</v>
      </c>
    </row>
    <row r="3" spans="2:10" ht="12.75">
      <c r="B3" s="46">
        <v>501</v>
      </c>
      <c r="C3" s="19" t="s">
        <v>48</v>
      </c>
      <c r="D3" s="18" t="s">
        <v>49</v>
      </c>
      <c r="E3" s="16" t="s">
        <v>16</v>
      </c>
      <c r="F3" s="18" t="s">
        <v>50</v>
      </c>
      <c r="G3" s="22"/>
      <c r="H3" s="20" t="s">
        <v>51</v>
      </c>
      <c r="I3" s="15"/>
      <c r="J3" s="15"/>
    </row>
    <row r="4" spans="2:10" ht="12.75">
      <c r="B4" s="46">
        <v>502</v>
      </c>
      <c r="C4" s="19" t="s">
        <v>52</v>
      </c>
      <c r="D4" s="18" t="s">
        <v>53</v>
      </c>
      <c r="E4" s="16" t="s">
        <v>16</v>
      </c>
      <c r="F4" s="18" t="s">
        <v>50</v>
      </c>
      <c r="G4" s="22"/>
      <c r="H4" s="20" t="s">
        <v>51</v>
      </c>
      <c r="I4" s="15"/>
      <c r="J4" s="15"/>
    </row>
    <row r="5" spans="2:10" ht="12.75">
      <c r="B5" s="46">
        <v>503</v>
      </c>
      <c r="C5" s="18" t="s">
        <v>40</v>
      </c>
      <c r="D5" s="87" t="s">
        <v>408</v>
      </c>
      <c r="E5" s="16" t="s">
        <v>16</v>
      </c>
      <c r="F5" s="18" t="s">
        <v>50</v>
      </c>
      <c r="G5" s="22"/>
      <c r="H5" s="20" t="s">
        <v>51</v>
      </c>
      <c r="I5" s="15"/>
      <c r="J5" s="15"/>
    </row>
    <row r="6" spans="2:10" ht="12.75">
      <c r="B6" s="46">
        <v>504</v>
      </c>
      <c r="C6" s="19" t="s">
        <v>54</v>
      </c>
      <c r="D6" s="18" t="s">
        <v>55</v>
      </c>
      <c r="E6" s="16" t="s">
        <v>16</v>
      </c>
      <c r="F6" s="18" t="s">
        <v>50</v>
      </c>
      <c r="G6" s="22"/>
      <c r="H6" s="20" t="s">
        <v>51</v>
      </c>
      <c r="I6" s="15"/>
      <c r="J6" s="15"/>
    </row>
    <row r="7" spans="2:10" ht="12.75">
      <c r="B7" s="46">
        <v>505</v>
      </c>
      <c r="C7" s="18" t="s">
        <v>56</v>
      </c>
      <c r="D7" s="18" t="s">
        <v>57</v>
      </c>
      <c r="E7" s="16" t="s">
        <v>16</v>
      </c>
      <c r="F7" s="18" t="s">
        <v>50</v>
      </c>
      <c r="G7" s="22"/>
      <c r="H7" s="20" t="s">
        <v>51</v>
      </c>
      <c r="I7" s="15"/>
      <c r="J7" s="15"/>
    </row>
    <row r="8" spans="2:10" ht="12.75">
      <c r="B8" s="46">
        <v>506</v>
      </c>
      <c r="C8" s="19" t="s">
        <v>58</v>
      </c>
      <c r="D8" s="18" t="s">
        <v>59</v>
      </c>
      <c r="E8" s="16" t="s">
        <v>16</v>
      </c>
      <c r="F8" s="18" t="s">
        <v>50</v>
      </c>
      <c r="G8" s="22"/>
      <c r="H8" s="20" t="s">
        <v>51</v>
      </c>
      <c r="I8" s="15"/>
      <c r="J8" s="15"/>
    </row>
    <row r="9" spans="2:10" ht="12.75">
      <c r="B9" s="46">
        <v>507</v>
      </c>
      <c r="C9" s="18" t="s">
        <v>60</v>
      </c>
      <c r="D9" s="18" t="s">
        <v>61</v>
      </c>
      <c r="E9" s="16" t="s">
        <v>16</v>
      </c>
      <c r="F9" s="18" t="s">
        <v>50</v>
      </c>
      <c r="G9" s="22"/>
      <c r="H9" s="20" t="s">
        <v>51</v>
      </c>
      <c r="I9" s="15"/>
      <c r="J9" s="15"/>
    </row>
    <row r="10" spans="2:10" ht="12.75">
      <c r="B10" s="46">
        <v>508</v>
      </c>
      <c r="C10" s="19" t="s">
        <v>62</v>
      </c>
      <c r="D10" s="18" t="s">
        <v>63</v>
      </c>
      <c r="E10" s="16" t="s">
        <v>16</v>
      </c>
      <c r="F10" s="18" t="s">
        <v>50</v>
      </c>
      <c r="G10" s="22"/>
      <c r="H10" s="20" t="s">
        <v>51</v>
      </c>
      <c r="I10" s="15"/>
      <c r="J10" s="15"/>
    </row>
    <row r="11" spans="2:10" ht="12.75">
      <c r="B11" s="46">
        <v>509</v>
      </c>
      <c r="C11" s="18" t="s">
        <v>64</v>
      </c>
      <c r="D11" s="18" t="s">
        <v>65</v>
      </c>
      <c r="E11" s="16" t="s">
        <v>16</v>
      </c>
      <c r="F11" s="18" t="s">
        <v>50</v>
      </c>
      <c r="G11" s="22"/>
      <c r="H11" s="20" t="s">
        <v>51</v>
      </c>
      <c r="I11" s="15"/>
      <c r="J11" s="15"/>
    </row>
    <row r="12" spans="2:10" ht="12.75">
      <c r="B12" s="46">
        <v>510</v>
      </c>
      <c r="C12" s="19" t="s">
        <v>66</v>
      </c>
      <c r="D12" s="18" t="s">
        <v>67</v>
      </c>
      <c r="E12" s="16" t="s">
        <v>16</v>
      </c>
      <c r="F12" s="18" t="s">
        <v>50</v>
      </c>
      <c r="G12" s="22"/>
      <c r="H12" s="20" t="s">
        <v>51</v>
      </c>
      <c r="I12" s="15"/>
      <c r="J12" s="15"/>
    </row>
    <row r="13" spans="2:10" ht="12.75">
      <c r="B13" s="46">
        <v>511</v>
      </c>
      <c r="C13" s="18" t="s">
        <v>68</v>
      </c>
      <c r="D13" s="18" t="s">
        <v>69</v>
      </c>
      <c r="E13" s="16" t="s">
        <v>16</v>
      </c>
      <c r="F13" s="18" t="s">
        <v>50</v>
      </c>
      <c r="G13" s="22"/>
      <c r="H13" s="20" t="s">
        <v>51</v>
      </c>
      <c r="I13" s="15"/>
      <c r="J13" s="15"/>
    </row>
    <row r="14" spans="2:10" ht="12.75">
      <c r="B14" s="46">
        <v>512</v>
      </c>
      <c r="C14" s="19" t="s">
        <v>70</v>
      </c>
      <c r="D14" s="18" t="s">
        <v>65</v>
      </c>
      <c r="E14" s="16" t="s">
        <v>16</v>
      </c>
      <c r="F14" s="18" t="s">
        <v>17</v>
      </c>
      <c r="G14" s="22"/>
      <c r="H14" s="20" t="s">
        <v>51</v>
      </c>
      <c r="I14" s="15"/>
      <c r="J14" s="15"/>
    </row>
    <row r="15" spans="2:10" ht="12.75">
      <c r="B15" s="46">
        <v>513</v>
      </c>
      <c r="C15" s="18" t="s">
        <v>71</v>
      </c>
      <c r="D15" s="18" t="s">
        <v>72</v>
      </c>
      <c r="E15" s="16" t="s">
        <v>16</v>
      </c>
      <c r="F15" s="18" t="s">
        <v>17</v>
      </c>
      <c r="G15" s="22"/>
      <c r="H15" s="20" t="s">
        <v>51</v>
      </c>
      <c r="I15" s="15"/>
      <c r="J15" s="15"/>
    </row>
    <row r="16" spans="2:10" ht="12.75">
      <c r="B16" s="46">
        <v>514</v>
      </c>
      <c r="C16" s="19" t="s">
        <v>73</v>
      </c>
      <c r="D16" s="18" t="s">
        <v>74</v>
      </c>
      <c r="E16" s="21" t="s">
        <v>16</v>
      </c>
      <c r="F16" s="18" t="s">
        <v>17</v>
      </c>
      <c r="G16" s="22">
        <v>3646730</v>
      </c>
      <c r="H16" s="20" t="s">
        <v>51</v>
      </c>
      <c r="I16" s="15"/>
      <c r="J16" s="15"/>
    </row>
    <row r="17" spans="2:10" ht="12.75">
      <c r="B17" s="46">
        <v>515</v>
      </c>
      <c r="C17" s="18" t="s">
        <v>75</v>
      </c>
      <c r="D17" s="18" t="s">
        <v>76</v>
      </c>
      <c r="E17" s="16" t="s">
        <v>16</v>
      </c>
      <c r="F17" s="18" t="s">
        <v>17</v>
      </c>
      <c r="G17" s="22"/>
      <c r="H17" s="20" t="s">
        <v>51</v>
      </c>
      <c r="I17" s="15"/>
      <c r="J17" s="15"/>
    </row>
    <row r="18" spans="2:10" ht="12.75">
      <c r="B18" s="46">
        <v>516</v>
      </c>
      <c r="C18" s="19" t="s">
        <v>75</v>
      </c>
      <c r="D18" s="18" t="s">
        <v>77</v>
      </c>
      <c r="E18" s="16" t="s">
        <v>16</v>
      </c>
      <c r="F18" s="18" t="s">
        <v>17</v>
      </c>
      <c r="G18" s="22"/>
      <c r="H18" s="20" t="s">
        <v>51</v>
      </c>
      <c r="I18" s="15"/>
      <c r="J18" s="15"/>
    </row>
    <row r="19" spans="2:10" ht="12.75">
      <c r="B19" s="46">
        <v>517</v>
      </c>
      <c r="C19" s="18" t="s">
        <v>78</v>
      </c>
      <c r="D19" s="18" t="s">
        <v>79</v>
      </c>
      <c r="E19" s="16" t="s">
        <v>16</v>
      </c>
      <c r="F19" s="18" t="s">
        <v>17</v>
      </c>
      <c r="G19" s="22"/>
      <c r="H19" s="20" t="s">
        <v>51</v>
      </c>
      <c r="I19" s="15"/>
      <c r="J19" s="15"/>
    </row>
    <row r="20" spans="2:10" ht="12.75">
      <c r="B20" s="46">
        <v>518</v>
      </c>
      <c r="C20" s="19" t="s">
        <v>80</v>
      </c>
      <c r="D20" s="18" t="s">
        <v>81</v>
      </c>
      <c r="E20" s="16" t="s">
        <v>16</v>
      </c>
      <c r="F20" s="18" t="s">
        <v>17</v>
      </c>
      <c r="G20" s="22"/>
      <c r="H20" s="20" t="s">
        <v>51</v>
      </c>
      <c r="I20" s="15"/>
      <c r="J20" s="15"/>
    </row>
    <row r="21" spans="2:10" ht="12.75">
      <c r="B21" s="46">
        <v>519</v>
      </c>
      <c r="C21" s="18" t="s">
        <v>82</v>
      </c>
      <c r="D21" s="18" t="s">
        <v>83</v>
      </c>
      <c r="E21" s="16" t="s">
        <v>16</v>
      </c>
      <c r="F21" s="18" t="s">
        <v>17</v>
      </c>
      <c r="G21" s="22"/>
      <c r="H21" s="20" t="s">
        <v>51</v>
      </c>
      <c r="I21" s="15"/>
      <c r="J21" s="15"/>
    </row>
    <row r="22" spans="2:10" ht="12.75">
      <c r="B22" s="46">
        <v>520</v>
      </c>
      <c r="C22" s="19" t="s">
        <v>84</v>
      </c>
      <c r="D22" s="18" t="s">
        <v>85</v>
      </c>
      <c r="E22" s="16" t="s">
        <v>16</v>
      </c>
      <c r="F22" s="18" t="s">
        <v>17</v>
      </c>
      <c r="G22" s="22"/>
      <c r="H22" s="20" t="s">
        <v>51</v>
      </c>
      <c r="I22" s="15"/>
      <c r="J22" s="15"/>
    </row>
    <row r="23" spans="2:10" ht="12.75">
      <c r="B23" s="46">
        <v>521</v>
      </c>
      <c r="C23" s="18" t="s">
        <v>86</v>
      </c>
      <c r="D23" s="18" t="s">
        <v>87</v>
      </c>
      <c r="E23" s="16" t="s">
        <v>16</v>
      </c>
      <c r="F23" s="18" t="s">
        <v>17</v>
      </c>
      <c r="G23" s="22"/>
      <c r="H23" s="20" t="s">
        <v>51</v>
      </c>
      <c r="I23" s="15"/>
      <c r="J23" s="15"/>
    </row>
    <row r="24" spans="2:10" ht="12.75">
      <c r="B24" s="46">
        <v>522</v>
      </c>
      <c r="C24" s="19" t="s">
        <v>88</v>
      </c>
      <c r="D24" s="18" t="s">
        <v>89</v>
      </c>
      <c r="E24" s="16" t="s">
        <v>16</v>
      </c>
      <c r="F24" s="18" t="s">
        <v>17</v>
      </c>
      <c r="G24" s="22"/>
      <c r="H24" s="20" t="s">
        <v>51</v>
      </c>
      <c r="I24" s="15"/>
      <c r="J24" s="15"/>
    </row>
    <row r="25" spans="2:10" ht="12.75">
      <c r="B25" s="46">
        <v>523</v>
      </c>
      <c r="C25" s="18" t="s">
        <v>90</v>
      </c>
      <c r="D25" s="18" t="s">
        <v>91</v>
      </c>
      <c r="E25" s="16" t="s">
        <v>16</v>
      </c>
      <c r="F25" s="18" t="s">
        <v>17</v>
      </c>
      <c r="G25" s="22"/>
      <c r="H25" s="20" t="s">
        <v>51</v>
      </c>
      <c r="I25" s="15"/>
      <c r="J25" s="15"/>
    </row>
    <row r="26" spans="2:10" ht="12.75">
      <c r="B26" s="46">
        <v>524</v>
      </c>
      <c r="C26" s="19" t="s">
        <v>92</v>
      </c>
      <c r="D26" s="18" t="s">
        <v>77</v>
      </c>
      <c r="E26" s="16" t="s">
        <v>16</v>
      </c>
      <c r="F26" s="18" t="s">
        <v>17</v>
      </c>
      <c r="G26" s="22"/>
      <c r="H26" s="20" t="s">
        <v>51</v>
      </c>
      <c r="I26" s="15"/>
      <c r="J26" s="15"/>
    </row>
    <row r="27" spans="2:10" ht="12.75">
      <c r="B27" s="46">
        <v>525</v>
      </c>
      <c r="C27" s="18" t="s">
        <v>92</v>
      </c>
      <c r="D27" s="18" t="s">
        <v>93</v>
      </c>
      <c r="E27" s="16" t="s">
        <v>16</v>
      </c>
      <c r="F27" s="18" t="s">
        <v>17</v>
      </c>
      <c r="G27" s="22"/>
      <c r="H27" s="20" t="s">
        <v>51</v>
      </c>
      <c r="I27" s="15"/>
      <c r="J27" s="15"/>
    </row>
    <row r="28" spans="2:10" ht="12.75">
      <c r="B28" s="46">
        <v>526</v>
      </c>
      <c r="C28" s="19" t="s">
        <v>94</v>
      </c>
      <c r="D28" s="18" t="s">
        <v>53</v>
      </c>
      <c r="E28" s="16" t="s">
        <v>16</v>
      </c>
      <c r="F28" s="18" t="s">
        <v>17</v>
      </c>
      <c r="G28" s="22"/>
      <c r="H28" s="20" t="s">
        <v>51</v>
      </c>
      <c r="I28" s="15"/>
      <c r="J28" s="15"/>
    </row>
    <row r="29" spans="2:10" ht="12.75">
      <c r="B29" s="46">
        <v>527</v>
      </c>
      <c r="C29" s="18" t="s">
        <v>95</v>
      </c>
      <c r="D29" s="18" t="s">
        <v>96</v>
      </c>
      <c r="E29" s="16" t="s">
        <v>16</v>
      </c>
      <c r="F29" s="18" t="s">
        <v>97</v>
      </c>
      <c r="G29" s="22">
        <v>3535512</v>
      </c>
      <c r="H29" s="20" t="s">
        <v>51</v>
      </c>
      <c r="I29" s="15"/>
      <c r="J29" s="15"/>
    </row>
    <row r="30" spans="2:10" ht="12.75">
      <c r="B30" s="46">
        <v>528</v>
      </c>
      <c r="C30" s="19" t="s">
        <v>98</v>
      </c>
      <c r="D30" s="18" t="s">
        <v>99</v>
      </c>
      <c r="E30" s="21" t="s">
        <v>16</v>
      </c>
      <c r="F30" s="18" t="s">
        <v>97</v>
      </c>
      <c r="G30" s="22"/>
      <c r="H30" s="20" t="s">
        <v>51</v>
      </c>
      <c r="I30" s="15"/>
      <c r="J30" s="15"/>
    </row>
    <row r="31" spans="2:10" ht="12.75">
      <c r="B31" s="46">
        <v>529</v>
      </c>
      <c r="C31" s="18" t="s">
        <v>100</v>
      </c>
      <c r="D31" s="18" t="s">
        <v>101</v>
      </c>
      <c r="E31" s="16" t="s">
        <v>16</v>
      </c>
      <c r="F31" s="18" t="s">
        <v>97</v>
      </c>
      <c r="G31" s="22">
        <v>3663556</v>
      </c>
      <c r="H31" s="20" t="s">
        <v>51</v>
      </c>
      <c r="I31" s="15"/>
      <c r="J31" s="15"/>
    </row>
    <row r="32" spans="2:10" ht="12.75">
      <c r="B32" s="46">
        <v>530</v>
      </c>
      <c r="C32" s="19" t="s">
        <v>102</v>
      </c>
      <c r="D32" s="18" t="s">
        <v>103</v>
      </c>
      <c r="E32" s="16" t="s">
        <v>16</v>
      </c>
      <c r="F32" s="18" t="s">
        <v>97</v>
      </c>
      <c r="G32" s="22">
        <v>3663266</v>
      </c>
      <c r="H32" s="20" t="s">
        <v>51</v>
      </c>
      <c r="I32" s="15"/>
      <c r="J32" s="15"/>
    </row>
    <row r="33" spans="2:10" ht="12.75">
      <c r="B33" s="46">
        <v>531</v>
      </c>
      <c r="C33" s="18" t="s">
        <v>104</v>
      </c>
      <c r="D33" s="18" t="s">
        <v>105</v>
      </c>
      <c r="E33" s="16" t="s">
        <v>16</v>
      </c>
      <c r="F33" s="18" t="s">
        <v>97</v>
      </c>
      <c r="G33" s="22">
        <v>3665902</v>
      </c>
      <c r="H33" s="20" t="s">
        <v>51</v>
      </c>
      <c r="I33" s="15"/>
      <c r="J33" s="15"/>
    </row>
    <row r="34" spans="2:10" ht="12.75">
      <c r="B34" s="46">
        <v>532</v>
      </c>
      <c r="C34" s="19" t="s">
        <v>106</v>
      </c>
      <c r="D34" s="18" t="s">
        <v>39</v>
      </c>
      <c r="E34" s="16" t="s">
        <v>16</v>
      </c>
      <c r="F34" s="18" t="s">
        <v>97</v>
      </c>
      <c r="G34" s="22">
        <v>3590587</v>
      </c>
      <c r="H34" s="20" t="s">
        <v>51</v>
      </c>
      <c r="I34" s="15"/>
      <c r="J34" s="15"/>
    </row>
    <row r="35" spans="2:10" ht="12.75">
      <c r="B35" s="46">
        <v>533</v>
      </c>
      <c r="C35" s="18" t="s">
        <v>107</v>
      </c>
      <c r="D35" s="18" t="s">
        <v>108</v>
      </c>
      <c r="E35" s="16" t="s">
        <v>16</v>
      </c>
      <c r="F35" s="18" t="s">
        <v>97</v>
      </c>
      <c r="G35" s="22">
        <v>3590582</v>
      </c>
      <c r="H35" s="20" t="s">
        <v>51</v>
      </c>
      <c r="I35" s="15"/>
      <c r="J35" s="15"/>
    </row>
    <row r="36" spans="2:10" ht="12.75">
      <c r="B36" s="46">
        <v>534</v>
      </c>
      <c r="C36" s="19" t="s">
        <v>109</v>
      </c>
      <c r="D36" s="18" t="s">
        <v>110</v>
      </c>
      <c r="E36" s="16" t="s">
        <v>16</v>
      </c>
      <c r="F36" s="18" t="s">
        <v>97</v>
      </c>
      <c r="G36" s="22">
        <v>3342318</v>
      </c>
      <c r="H36" s="20" t="s">
        <v>51</v>
      </c>
      <c r="I36" s="15"/>
      <c r="J36" s="15"/>
    </row>
    <row r="37" spans="2:10" ht="12.75">
      <c r="B37" s="46">
        <v>535</v>
      </c>
      <c r="C37" s="18" t="s">
        <v>111</v>
      </c>
      <c r="D37" s="18" t="s">
        <v>112</v>
      </c>
      <c r="E37" s="16" t="s">
        <v>16</v>
      </c>
      <c r="F37" s="18" t="s">
        <v>97</v>
      </c>
      <c r="G37" s="22">
        <v>3576488</v>
      </c>
      <c r="H37" s="20" t="s">
        <v>51</v>
      </c>
      <c r="I37" s="15"/>
      <c r="J37" s="15"/>
    </row>
    <row r="38" spans="2:10" ht="12.75">
      <c r="B38" s="46">
        <v>536</v>
      </c>
      <c r="C38" s="19" t="s">
        <v>113</v>
      </c>
      <c r="D38" s="18" t="s">
        <v>114</v>
      </c>
      <c r="E38" s="16" t="s">
        <v>16</v>
      </c>
      <c r="F38" s="18" t="s">
        <v>97</v>
      </c>
      <c r="G38" s="22">
        <v>3663557</v>
      </c>
      <c r="H38" s="20" t="s">
        <v>51</v>
      </c>
      <c r="I38" s="15"/>
      <c r="J38" s="15"/>
    </row>
    <row r="39" spans="2:10" ht="12.75">
      <c r="B39" s="46">
        <v>537</v>
      </c>
      <c r="C39" s="18" t="s">
        <v>115</v>
      </c>
      <c r="D39" s="18" t="s">
        <v>83</v>
      </c>
      <c r="E39" s="16" t="s">
        <v>16</v>
      </c>
      <c r="F39" s="18" t="s">
        <v>97</v>
      </c>
      <c r="G39" s="22">
        <v>3571383</v>
      </c>
      <c r="H39" s="20" t="s">
        <v>51</v>
      </c>
      <c r="I39" s="15"/>
      <c r="J39" s="15"/>
    </row>
    <row r="40" spans="2:10" ht="12.75">
      <c r="B40" s="46">
        <v>538</v>
      </c>
      <c r="C40" s="19" t="s">
        <v>116</v>
      </c>
      <c r="D40" s="18" t="s">
        <v>117</v>
      </c>
      <c r="E40" s="16" t="s">
        <v>16</v>
      </c>
      <c r="F40" s="18" t="s">
        <v>97</v>
      </c>
      <c r="G40" s="22">
        <v>3665910</v>
      </c>
      <c r="H40" s="20" t="s">
        <v>51</v>
      </c>
      <c r="I40" s="15"/>
      <c r="J40" s="15"/>
    </row>
    <row r="41" spans="2:10" ht="12.75">
      <c r="B41" s="46">
        <v>539</v>
      </c>
      <c r="C41" s="18" t="s">
        <v>118</v>
      </c>
      <c r="D41" s="18" t="s">
        <v>119</v>
      </c>
      <c r="E41" s="16" t="s">
        <v>16</v>
      </c>
      <c r="F41" s="18" t="s">
        <v>97</v>
      </c>
      <c r="G41" s="22">
        <v>3575525</v>
      </c>
      <c r="H41" s="20" t="s">
        <v>51</v>
      </c>
      <c r="I41" s="15"/>
      <c r="J41" s="15"/>
    </row>
    <row r="42" spans="2:10" ht="12.75">
      <c r="B42" s="46">
        <v>540</v>
      </c>
      <c r="C42" s="19" t="s">
        <v>68</v>
      </c>
      <c r="D42" s="18" t="s">
        <v>120</v>
      </c>
      <c r="E42" s="16" t="s">
        <v>16</v>
      </c>
      <c r="F42" s="18" t="s">
        <v>97</v>
      </c>
      <c r="G42" s="22" t="s">
        <v>121</v>
      </c>
      <c r="H42" s="20" t="s">
        <v>51</v>
      </c>
      <c r="I42" s="15"/>
      <c r="J42" s="15"/>
    </row>
    <row r="43" spans="2:10" ht="12.75">
      <c r="B43" s="46">
        <v>541</v>
      </c>
      <c r="C43" s="18" t="s">
        <v>122</v>
      </c>
      <c r="D43" s="18" t="s">
        <v>81</v>
      </c>
      <c r="E43" s="16" t="s">
        <v>16</v>
      </c>
      <c r="F43" s="18" t="s">
        <v>123</v>
      </c>
      <c r="G43" s="22" t="s">
        <v>124</v>
      </c>
      <c r="H43" s="20" t="s">
        <v>51</v>
      </c>
      <c r="I43" s="15"/>
      <c r="J43" s="15"/>
    </row>
    <row r="44" spans="2:10" ht="12.75">
      <c r="B44" s="46">
        <v>542</v>
      </c>
      <c r="C44" s="19" t="s">
        <v>125</v>
      </c>
      <c r="D44" s="18" t="s">
        <v>126</v>
      </c>
      <c r="E44" s="21" t="s">
        <v>16</v>
      </c>
      <c r="F44" s="18" t="s">
        <v>43</v>
      </c>
      <c r="G44" s="22">
        <v>3520562</v>
      </c>
      <c r="H44" s="20" t="s">
        <v>51</v>
      </c>
      <c r="I44" s="15"/>
      <c r="J44" s="15"/>
    </row>
    <row r="45" spans="2:10" ht="12.75">
      <c r="B45" s="46">
        <v>543</v>
      </c>
      <c r="C45" s="18" t="s">
        <v>127</v>
      </c>
      <c r="D45" s="18" t="s">
        <v>128</v>
      </c>
      <c r="E45" s="16" t="s">
        <v>16</v>
      </c>
      <c r="F45" s="18" t="s">
        <v>43</v>
      </c>
      <c r="G45" s="22">
        <v>3590590</v>
      </c>
      <c r="H45" s="20" t="s">
        <v>51</v>
      </c>
      <c r="I45" s="15"/>
      <c r="J45" s="15"/>
    </row>
    <row r="46" spans="2:10" ht="12.75">
      <c r="B46" s="46">
        <v>544</v>
      </c>
      <c r="C46" s="19" t="s">
        <v>129</v>
      </c>
      <c r="D46" s="18" t="s">
        <v>130</v>
      </c>
      <c r="E46" s="16" t="s">
        <v>16</v>
      </c>
      <c r="F46" s="18" t="s">
        <v>43</v>
      </c>
      <c r="G46" s="22">
        <v>3442564</v>
      </c>
      <c r="H46" s="20" t="s">
        <v>51</v>
      </c>
      <c r="I46" s="15"/>
      <c r="J46" s="15"/>
    </row>
    <row r="47" spans="2:10" ht="12.75">
      <c r="B47" s="46">
        <v>545</v>
      </c>
      <c r="C47" s="18" t="s">
        <v>131</v>
      </c>
      <c r="D47" s="18" t="s">
        <v>132</v>
      </c>
      <c r="E47" s="16" t="s">
        <v>16</v>
      </c>
      <c r="F47" s="18" t="s">
        <v>43</v>
      </c>
      <c r="G47" s="22">
        <v>3482052</v>
      </c>
      <c r="H47" s="20" t="s">
        <v>51</v>
      </c>
      <c r="I47" s="15"/>
      <c r="J47" s="15"/>
    </row>
    <row r="48" spans="2:10" ht="12.75">
      <c r="B48" s="46">
        <v>546</v>
      </c>
      <c r="C48" s="19" t="s">
        <v>133</v>
      </c>
      <c r="D48" s="18" t="s">
        <v>134</v>
      </c>
      <c r="E48" s="16" t="s">
        <v>16</v>
      </c>
      <c r="F48" s="18" t="s">
        <v>43</v>
      </c>
      <c r="G48" s="22">
        <v>3739409</v>
      </c>
      <c r="H48" s="20" t="s">
        <v>51</v>
      </c>
      <c r="I48" s="15"/>
      <c r="J48" s="15"/>
    </row>
    <row r="49" spans="2:10" ht="12.75">
      <c r="B49" s="46">
        <v>547</v>
      </c>
      <c r="C49" s="18" t="s">
        <v>135</v>
      </c>
      <c r="D49" s="18" t="s">
        <v>93</v>
      </c>
      <c r="E49" s="16" t="s">
        <v>25</v>
      </c>
      <c r="F49" s="18" t="s">
        <v>50</v>
      </c>
      <c r="G49" s="22"/>
      <c r="H49" s="20" t="s">
        <v>51</v>
      </c>
      <c r="I49" s="15"/>
      <c r="J49" s="15"/>
    </row>
    <row r="50" spans="2:10" ht="12.75">
      <c r="B50" s="46">
        <v>548</v>
      </c>
      <c r="C50" s="19" t="s">
        <v>28</v>
      </c>
      <c r="D50" s="18" t="s">
        <v>136</v>
      </c>
      <c r="E50" s="16" t="s">
        <v>25</v>
      </c>
      <c r="F50" s="18" t="s">
        <v>50</v>
      </c>
      <c r="G50" s="22"/>
      <c r="H50" s="20" t="s">
        <v>51</v>
      </c>
      <c r="I50" s="15"/>
      <c r="J50" s="15"/>
    </row>
    <row r="51" spans="2:10" ht="12.75">
      <c r="B51" s="46">
        <v>549</v>
      </c>
      <c r="C51" s="18" t="s">
        <v>28</v>
      </c>
      <c r="D51" s="18" t="s">
        <v>137</v>
      </c>
      <c r="E51" s="16" t="s">
        <v>25</v>
      </c>
      <c r="F51" s="18" t="s">
        <v>50</v>
      </c>
      <c r="G51" s="22"/>
      <c r="H51" s="20" t="s">
        <v>51</v>
      </c>
      <c r="I51" s="15"/>
      <c r="J51" s="15"/>
    </row>
    <row r="52" spans="2:10" ht="12.75">
      <c r="B52" s="46">
        <v>550</v>
      </c>
      <c r="C52" s="19" t="s">
        <v>138</v>
      </c>
      <c r="D52" s="18" t="s">
        <v>139</v>
      </c>
      <c r="E52" s="16" t="s">
        <v>25</v>
      </c>
      <c r="F52" s="18" t="s">
        <v>50</v>
      </c>
      <c r="G52" s="22"/>
      <c r="H52" s="20" t="s">
        <v>51</v>
      </c>
      <c r="I52" s="15"/>
      <c r="J52" s="15"/>
    </row>
    <row r="53" spans="2:10" ht="12.75">
      <c r="B53" s="46">
        <v>551</v>
      </c>
      <c r="C53" s="18" t="s">
        <v>140</v>
      </c>
      <c r="D53" s="18" t="s">
        <v>141</v>
      </c>
      <c r="E53" s="16" t="s">
        <v>25</v>
      </c>
      <c r="F53" s="18" t="s">
        <v>50</v>
      </c>
      <c r="G53" s="22"/>
      <c r="H53" s="20" t="s">
        <v>51</v>
      </c>
      <c r="I53" s="15"/>
      <c r="J53" s="15"/>
    </row>
    <row r="54" spans="2:10" ht="12.75">
      <c r="B54" s="46">
        <v>552</v>
      </c>
      <c r="C54" s="19" t="s">
        <v>142</v>
      </c>
      <c r="D54" s="18" t="s">
        <v>143</v>
      </c>
      <c r="E54" s="16" t="s">
        <v>25</v>
      </c>
      <c r="F54" s="18" t="s">
        <v>50</v>
      </c>
      <c r="G54" s="22"/>
      <c r="H54" s="20" t="s">
        <v>51</v>
      </c>
      <c r="I54" s="15"/>
      <c r="J54" s="15"/>
    </row>
    <row r="55" spans="2:10" ht="12.75">
      <c r="B55" s="46">
        <v>553</v>
      </c>
      <c r="C55" s="18" t="s">
        <v>32</v>
      </c>
      <c r="D55" s="18" t="s">
        <v>144</v>
      </c>
      <c r="E55" s="16" t="s">
        <v>25</v>
      </c>
      <c r="F55" s="18" t="s">
        <v>50</v>
      </c>
      <c r="G55" s="22"/>
      <c r="H55" s="20" t="s">
        <v>51</v>
      </c>
      <c r="I55" s="15"/>
      <c r="J55" s="15"/>
    </row>
    <row r="56" spans="2:10" ht="12.75">
      <c r="B56" s="46">
        <v>554</v>
      </c>
      <c r="C56" s="19" t="s">
        <v>145</v>
      </c>
      <c r="D56" s="18" t="s">
        <v>146</v>
      </c>
      <c r="E56" s="16" t="s">
        <v>25</v>
      </c>
      <c r="F56" s="18" t="s">
        <v>50</v>
      </c>
      <c r="G56" s="22"/>
      <c r="H56" s="20" t="s">
        <v>51</v>
      </c>
      <c r="I56" s="15"/>
      <c r="J56" s="15"/>
    </row>
    <row r="57" spans="2:10" ht="12.75">
      <c r="B57" s="46">
        <v>555</v>
      </c>
      <c r="C57" s="18" t="s">
        <v>147</v>
      </c>
      <c r="D57" s="18" t="s">
        <v>148</v>
      </c>
      <c r="E57" s="16" t="s">
        <v>25</v>
      </c>
      <c r="F57" s="18" t="s">
        <v>50</v>
      </c>
      <c r="G57" s="22"/>
      <c r="H57" s="20" t="s">
        <v>51</v>
      </c>
      <c r="I57" s="15"/>
      <c r="J57" s="15"/>
    </row>
    <row r="58" spans="2:10" ht="12.75">
      <c r="B58" s="46">
        <v>556</v>
      </c>
      <c r="C58" s="19" t="s">
        <v>149</v>
      </c>
      <c r="D58" s="18" t="s">
        <v>150</v>
      </c>
      <c r="E58" s="21" t="s">
        <v>25</v>
      </c>
      <c r="F58" s="18" t="s">
        <v>50</v>
      </c>
      <c r="G58" s="22"/>
      <c r="H58" s="20" t="s">
        <v>51</v>
      </c>
      <c r="I58" s="15"/>
      <c r="J58" s="15"/>
    </row>
    <row r="59" spans="2:10" ht="12.75">
      <c r="B59" s="46">
        <v>557</v>
      </c>
      <c r="C59" s="18" t="s">
        <v>151</v>
      </c>
      <c r="D59" s="18" t="s">
        <v>152</v>
      </c>
      <c r="E59" s="16" t="s">
        <v>25</v>
      </c>
      <c r="F59" s="18" t="s">
        <v>50</v>
      </c>
      <c r="G59" s="22"/>
      <c r="H59" s="20" t="s">
        <v>51</v>
      </c>
      <c r="I59" s="15"/>
      <c r="J59" s="15"/>
    </row>
    <row r="60" spans="2:10" ht="12.75">
      <c r="B60" s="46">
        <v>558</v>
      </c>
      <c r="C60" s="19" t="s">
        <v>153</v>
      </c>
      <c r="D60" s="18" t="s">
        <v>154</v>
      </c>
      <c r="E60" s="16" t="s">
        <v>25</v>
      </c>
      <c r="F60" s="18" t="s">
        <v>50</v>
      </c>
      <c r="G60" s="22"/>
      <c r="H60" s="20" t="s">
        <v>51</v>
      </c>
      <c r="I60" s="15"/>
      <c r="J60" s="15"/>
    </row>
    <row r="61" spans="2:10" ht="12.75">
      <c r="B61" s="46">
        <v>559</v>
      </c>
      <c r="C61" s="18" t="s">
        <v>155</v>
      </c>
      <c r="D61" s="18" t="s">
        <v>156</v>
      </c>
      <c r="E61" s="16" t="s">
        <v>25</v>
      </c>
      <c r="F61" s="18" t="s">
        <v>50</v>
      </c>
      <c r="G61" s="22"/>
      <c r="H61" s="20" t="s">
        <v>51</v>
      </c>
      <c r="I61" s="15"/>
      <c r="J61" s="15"/>
    </row>
    <row r="62" spans="2:10" ht="12.75">
      <c r="B62" s="46">
        <v>560</v>
      </c>
      <c r="C62" s="19" t="s">
        <v>157</v>
      </c>
      <c r="D62" s="18" t="s">
        <v>59</v>
      </c>
      <c r="E62" s="16" t="s">
        <v>25</v>
      </c>
      <c r="F62" s="18" t="s">
        <v>50</v>
      </c>
      <c r="G62" s="22"/>
      <c r="H62" s="20" t="s">
        <v>51</v>
      </c>
      <c r="I62" s="15"/>
      <c r="J62" s="15"/>
    </row>
    <row r="63" spans="2:10" ht="12.75">
      <c r="B63" s="46">
        <v>561</v>
      </c>
      <c r="C63" s="18" t="s">
        <v>158</v>
      </c>
      <c r="D63" s="18" t="s">
        <v>148</v>
      </c>
      <c r="E63" s="16" t="s">
        <v>25</v>
      </c>
      <c r="F63" s="18" t="s">
        <v>17</v>
      </c>
      <c r="G63" s="22"/>
      <c r="H63" s="20" t="s">
        <v>51</v>
      </c>
      <c r="I63" s="15"/>
      <c r="J63" s="15"/>
    </row>
    <row r="64" spans="2:10" ht="12.75">
      <c r="B64" s="46">
        <v>562</v>
      </c>
      <c r="C64" s="19" t="s">
        <v>159</v>
      </c>
      <c r="D64" s="18" t="s">
        <v>160</v>
      </c>
      <c r="E64" s="16" t="s">
        <v>25</v>
      </c>
      <c r="F64" s="18" t="s">
        <v>17</v>
      </c>
      <c r="G64" s="22"/>
      <c r="H64" s="20" t="s">
        <v>51</v>
      </c>
      <c r="I64" s="15"/>
      <c r="J64" s="15"/>
    </row>
    <row r="65" spans="2:10" ht="12.75">
      <c r="B65" s="46">
        <v>563</v>
      </c>
      <c r="C65" s="18" t="s">
        <v>161</v>
      </c>
      <c r="D65" s="18" t="s">
        <v>162</v>
      </c>
      <c r="E65" s="16" t="s">
        <v>25</v>
      </c>
      <c r="F65" s="18" t="s">
        <v>17</v>
      </c>
      <c r="G65" s="22">
        <v>3665912</v>
      </c>
      <c r="H65" s="20" t="s">
        <v>51</v>
      </c>
      <c r="I65" s="15"/>
      <c r="J65" s="15"/>
    </row>
    <row r="66" spans="2:10" ht="12.75">
      <c r="B66" s="46">
        <v>564</v>
      </c>
      <c r="C66" s="19" t="s">
        <v>163</v>
      </c>
      <c r="D66" s="18" t="s">
        <v>164</v>
      </c>
      <c r="E66" s="16" t="s">
        <v>25</v>
      </c>
      <c r="F66" s="18" t="s">
        <v>17</v>
      </c>
      <c r="G66" s="22"/>
      <c r="H66" s="20" t="s">
        <v>51</v>
      </c>
      <c r="I66" s="15"/>
      <c r="J66" s="15"/>
    </row>
    <row r="67" spans="2:10" ht="12.75">
      <c r="B67" s="46">
        <v>565</v>
      </c>
      <c r="C67" s="18" t="s">
        <v>142</v>
      </c>
      <c r="D67" s="18" t="s">
        <v>165</v>
      </c>
      <c r="E67" s="16" t="s">
        <v>25</v>
      </c>
      <c r="F67" s="18" t="s">
        <v>17</v>
      </c>
      <c r="G67" s="22"/>
      <c r="H67" s="20" t="s">
        <v>51</v>
      </c>
      <c r="I67" s="15"/>
      <c r="J67" s="15"/>
    </row>
    <row r="68" spans="2:10" ht="12.75">
      <c r="B68" s="46">
        <v>566</v>
      </c>
      <c r="C68" s="19" t="s">
        <v>166</v>
      </c>
      <c r="D68" s="18" t="s">
        <v>167</v>
      </c>
      <c r="E68" s="16" t="s">
        <v>25</v>
      </c>
      <c r="F68" s="18" t="s">
        <v>17</v>
      </c>
      <c r="G68" s="22"/>
      <c r="H68" s="20" t="s">
        <v>51</v>
      </c>
      <c r="I68" s="15"/>
      <c r="J68" s="15"/>
    </row>
    <row r="69" spans="2:10" ht="12.75">
      <c r="B69" s="46">
        <v>567</v>
      </c>
      <c r="C69" s="18" t="s">
        <v>32</v>
      </c>
      <c r="D69" s="18" t="s">
        <v>141</v>
      </c>
      <c r="E69" s="16" t="s">
        <v>25</v>
      </c>
      <c r="F69" s="18" t="s">
        <v>17</v>
      </c>
      <c r="G69" s="22"/>
      <c r="H69" s="20" t="s">
        <v>51</v>
      </c>
      <c r="I69" s="15"/>
      <c r="J69" s="15"/>
    </row>
    <row r="70" spans="2:10" ht="12.75">
      <c r="B70" s="46">
        <v>568</v>
      </c>
      <c r="C70" s="19" t="s">
        <v>168</v>
      </c>
      <c r="D70" s="18" t="s">
        <v>320</v>
      </c>
      <c r="E70" s="16" t="s">
        <v>25</v>
      </c>
      <c r="F70" s="18" t="s">
        <v>17</v>
      </c>
      <c r="G70" s="22"/>
      <c r="H70" s="20" t="s">
        <v>51</v>
      </c>
      <c r="I70" s="15"/>
      <c r="J70" s="15"/>
    </row>
    <row r="71" spans="2:10" ht="12.75">
      <c r="B71" s="46">
        <v>569</v>
      </c>
      <c r="C71" s="18" t="s">
        <v>169</v>
      </c>
      <c r="D71" s="18" t="s">
        <v>170</v>
      </c>
      <c r="E71" s="16" t="s">
        <v>25</v>
      </c>
      <c r="F71" s="18" t="s">
        <v>17</v>
      </c>
      <c r="G71" s="22"/>
      <c r="H71" s="20" t="s">
        <v>51</v>
      </c>
      <c r="I71" s="15"/>
      <c r="J71" s="15"/>
    </row>
    <row r="72" spans="2:10" ht="12.75">
      <c r="B72" s="46">
        <v>570</v>
      </c>
      <c r="C72" s="19" t="s">
        <v>171</v>
      </c>
      <c r="D72" s="18" t="s">
        <v>172</v>
      </c>
      <c r="E72" s="21" t="s">
        <v>25</v>
      </c>
      <c r="F72" s="18" t="s">
        <v>17</v>
      </c>
      <c r="G72" s="22"/>
      <c r="H72" s="20" t="s">
        <v>51</v>
      </c>
      <c r="I72" s="15"/>
      <c r="J72" s="15"/>
    </row>
    <row r="73" spans="2:10" ht="12.75">
      <c r="B73" s="46">
        <v>571</v>
      </c>
      <c r="C73" s="18" t="s">
        <v>173</v>
      </c>
      <c r="D73" s="18" t="s">
        <v>174</v>
      </c>
      <c r="E73" s="16" t="s">
        <v>25</v>
      </c>
      <c r="F73" s="18" t="s">
        <v>17</v>
      </c>
      <c r="G73" s="22"/>
      <c r="H73" s="20" t="s">
        <v>51</v>
      </c>
      <c r="I73" s="15"/>
      <c r="J73" s="15"/>
    </row>
    <row r="74" spans="2:10" ht="12.75">
      <c r="B74" s="46">
        <v>572</v>
      </c>
      <c r="C74" s="19" t="s">
        <v>175</v>
      </c>
      <c r="D74" s="18" t="s">
        <v>110</v>
      </c>
      <c r="E74" s="16" t="s">
        <v>25</v>
      </c>
      <c r="F74" s="18" t="s">
        <v>17</v>
      </c>
      <c r="G74" s="22"/>
      <c r="H74" s="20" t="s">
        <v>51</v>
      </c>
      <c r="I74" s="15"/>
      <c r="J74" s="15"/>
    </row>
    <row r="75" spans="2:10" ht="12.75">
      <c r="B75" s="46">
        <v>573</v>
      </c>
      <c r="C75" s="18" t="s">
        <v>176</v>
      </c>
      <c r="D75" s="18" t="s">
        <v>101</v>
      </c>
      <c r="E75" s="16" t="s">
        <v>25</v>
      </c>
      <c r="F75" s="18" t="s">
        <v>17</v>
      </c>
      <c r="G75" s="22"/>
      <c r="H75" s="20" t="s">
        <v>51</v>
      </c>
      <c r="I75" s="15"/>
      <c r="J75" s="15"/>
    </row>
    <row r="76" spans="2:10" ht="12.75">
      <c r="B76" s="46">
        <v>574</v>
      </c>
      <c r="C76" s="19" t="s">
        <v>177</v>
      </c>
      <c r="D76" s="18" t="s">
        <v>178</v>
      </c>
      <c r="E76" s="16" t="s">
        <v>25</v>
      </c>
      <c r="F76" s="18" t="s">
        <v>17</v>
      </c>
      <c r="G76" s="22"/>
      <c r="H76" s="20" t="s">
        <v>51</v>
      </c>
      <c r="I76" s="15"/>
      <c r="J76" s="15"/>
    </row>
    <row r="77" spans="2:10" ht="12.75">
      <c r="B77" s="46">
        <v>575</v>
      </c>
      <c r="C77" s="18" t="s">
        <v>179</v>
      </c>
      <c r="D77" s="18" t="s">
        <v>39</v>
      </c>
      <c r="E77" s="16" t="s">
        <v>25</v>
      </c>
      <c r="F77" s="18" t="s">
        <v>17</v>
      </c>
      <c r="G77" s="22"/>
      <c r="H77" s="20" t="s">
        <v>51</v>
      </c>
      <c r="I77" s="15"/>
      <c r="J77" s="15"/>
    </row>
    <row r="78" spans="2:10" ht="12.75">
      <c r="B78" s="46">
        <v>576</v>
      </c>
      <c r="C78" s="19" t="s">
        <v>180</v>
      </c>
      <c r="D78" s="18" t="s">
        <v>181</v>
      </c>
      <c r="E78" s="16" t="s">
        <v>25</v>
      </c>
      <c r="F78" s="18" t="s">
        <v>17</v>
      </c>
      <c r="G78" s="22"/>
      <c r="H78" s="20" t="s">
        <v>51</v>
      </c>
      <c r="I78" s="15"/>
      <c r="J78" s="15"/>
    </row>
    <row r="79" spans="2:10" ht="12.75">
      <c r="B79" s="46">
        <v>577</v>
      </c>
      <c r="C79" s="18" t="s">
        <v>182</v>
      </c>
      <c r="D79" s="18" t="s">
        <v>132</v>
      </c>
      <c r="E79" s="16" t="s">
        <v>25</v>
      </c>
      <c r="F79" s="18" t="s">
        <v>17</v>
      </c>
      <c r="G79" s="22"/>
      <c r="H79" s="20" t="s">
        <v>51</v>
      </c>
      <c r="I79" s="15"/>
      <c r="J79" s="15"/>
    </row>
    <row r="80" spans="2:10" ht="12.75">
      <c r="B80" s="46">
        <v>578</v>
      </c>
      <c r="C80" s="19" t="s">
        <v>182</v>
      </c>
      <c r="D80" s="18" t="s">
        <v>49</v>
      </c>
      <c r="E80" s="16" t="s">
        <v>25</v>
      </c>
      <c r="F80" s="18" t="s">
        <v>17</v>
      </c>
      <c r="G80" s="22"/>
      <c r="H80" s="20" t="s">
        <v>51</v>
      </c>
      <c r="I80" s="15"/>
      <c r="J80" s="15"/>
    </row>
    <row r="81" spans="2:10" ht="12.75">
      <c r="B81" s="46">
        <v>579</v>
      </c>
      <c r="C81" s="18" t="s">
        <v>183</v>
      </c>
      <c r="D81" s="18" t="s">
        <v>184</v>
      </c>
      <c r="E81" s="16" t="s">
        <v>25</v>
      </c>
      <c r="F81" s="18" t="s">
        <v>97</v>
      </c>
      <c r="G81" s="22">
        <v>3576495</v>
      </c>
      <c r="H81" s="20" t="s">
        <v>51</v>
      </c>
      <c r="I81" s="15"/>
      <c r="J81" s="15"/>
    </row>
    <row r="82" spans="2:10" ht="12.75">
      <c r="B82" s="46">
        <v>580</v>
      </c>
      <c r="C82" s="19" t="s">
        <v>161</v>
      </c>
      <c r="D82" s="18" t="s">
        <v>185</v>
      </c>
      <c r="E82" s="16" t="s">
        <v>25</v>
      </c>
      <c r="F82" s="18" t="s">
        <v>97</v>
      </c>
      <c r="G82" s="22" t="s">
        <v>124</v>
      </c>
      <c r="H82" s="20" t="s">
        <v>51</v>
      </c>
      <c r="I82" s="15"/>
      <c r="J82" s="15"/>
    </row>
    <row r="83" spans="2:10" ht="12.75">
      <c r="B83" s="46">
        <v>581</v>
      </c>
      <c r="C83" s="18" t="s">
        <v>186</v>
      </c>
      <c r="D83" s="18" t="s">
        <v>187</v>
      </c>
      <c r="E83" s="16" t="s">
        <v>25</v>
      </c>
      <c r="F83" s="18" t="s">
        <v>97</v>
      </c>
      <c r="G83" s="22">
        <v>3575527</v>
      </c>
      <c r="H83" s="20" t="s">
        <v>51</v>
      </c>
      <c r="I83" s="15"/>
      <c r="J83" s="15"/>
    </row>
    <row r="84" spans="2:10" ht="12.75">
      <c r="B84" s="46">
        <v>582</v>
      </c>
      <c r="C84" s="19" t="s">
        <v>188</v>
      </c>
      <c r="D84" s="18" t="s">
        <v>189</v>
      </c>
      <c r="E84" s="16" t="s">
        <v>25</v>
      </c>
      <c r="F84" s="18" t="s">
        <v>97</v>
      </c>
      <c r="G84" s="22">
        <v>3571384</v>
      </c>
      <c r="H84" s="20" t="s">
        <v>51</v>
      </c>
      <c r="I84" s="15"/>
      <c r="J84" s="15"/>
    </row>
    <row r="85" spans="2:10" ht="12.75">
      <c r="B85" s="46">
        <v>583</v>
      </c>
      <c r="C85" s="18" t="s">
        <v>32</v>
      </c>
      <c r="D85" s="18" t="s">
        <v>143</v>
      </c>
      <c r="E85" s="16" t="s">
        <v>25</v>
      </c>
      <c r="F85" s="18" t="s">
        <v>97</v>
      </c>
      <c r="G85" s="22">
        <v>3662214</v>
      </c>
      <c r="H85" s="20" t="s">
        <v>51</v>
      </c>
      <c r="I85" s="15"/>
      <c r="J85" s="15"/>
    </row>
    <row r="86" spans="2:10" ht="12.75">
      <c r="B86" s="46">
        <v>584</v>
      </c>
      <c r="C86" s="19" t="s">
        <v>190</v>
      </c>
      <c r="D86" s="18" t="s">
        <v>132</v>
      </c>
      <c r="E86" s="21" t="s">
        <v>25</v>
      </c>
      <c r="F86" s="18" t="s">
        <v>97</v>
      </c>
      <c r="G86" s="22">
        <v>3535510</v>
      </c>
      <c r="H86" s="20" t="s">
        <v>51</v>
      </c>
      <c r="I86" s="15"/>
      <c r="J86" s="15"/>
    </row>
    <row r="87" spans="2:10" ht="12.75">
      <c r="B87" s="46">
        <v>585</v>
      </c>
      <c r="C87" s="18" t="s">
        <v>191</v>
      </c>
      <c r="D87" s="18" t="s">
        <v>192</v>
      </c>
      <c r="E87" s="16" t="s">
        <v>25</v>
      </c>
      <c r="F87" s="18" t="s">
        <v>97</v>
      </c>
      <c r="G87" s="22">
        <v>3612971</v>
      </c>
      <c r="H87" s="20" t="s">
        <v>51</v>
      </c>
      <c r="I87" s="15"/>
      <c r="J87" s="15"/>
    </row>
    <row r="88" spans="2:10" ht="12.75">
      <c r="B88" s="46">
        <v>586</v>
      </c>
      <c r="C88" s="19" t="s">
        <v>193</v>
      </c>
      <c r="D88" s="18" t="s">
        <v>194</v>
      </c>
      <c r="E88" s="16" t="s">
        <v>25</v>
      </c>
      <c r="F88" s="18" t="s">
        <v>97</v>
      </c>
      <c r="G88" s="22">
        <v>3646729</v>
      </c>
      <c r="H88" s="20" t="s">
        <v>51</v>
      </c>
      <c r="I88" s="15"/>
      <c r="J88" s="15"/>
    </row>
    <row r="89" spans="2:10" ht="12.75">
      <c r="B89" s="46">
        <v>587</v>
      </c>
      <c r="C89" s="18" t="s">
        <v>195</v>
      </c>
      <c r="D89" s="18" t="s">
        <v>196</v>
      </c>
      <c r="E89" s="16" t="s">
        <v>25</v>
      </c>
      <c r="F89" s="18" t="s">
        <v>97</v>
      </c>
      <c r="G89" s="22">
        <v>3275399</v>
      </c>
      <c r="H89" s="20" t="s">
        <v>51</v>
      </c>
      <c r="I89" s="15"/>
      <c r="J89" s="15"/>
    </row>
    <row r="90" spans="2:10" ht="12.75">
      <c r="B90" s="46">
        <v>588</v>
      </c>
      <c r="C90" s="19" t="s">
        <v>197</v>
      </c>
      <c r="D90" s="18" t="s">
        <v>137</v>
      </c>
      <c r="E90" s="16" t="s">
        <v>25</v>
      </c>
      <c r="F90" s="18" t="s">
        <v>97</v>
      </c>
      <c r="G90" s="22">
        <v>3689767</v>
      </c>
      <c r="H90" s="20" t="s">
        <v>51</v>
      </c>
      <c r="I90" s="15"/>
      <c r="J90" s="15"/>
    </row>
    <row r="91" spans="2:10" ht="12.75">
      <c r="B91" s="46">
        <v>589</v>
      </c>
      <c r="C91" s="18" t="s">
        <v>198</v>
      </c>
      <c r="D91" s="18" t="s">
        <v>199</v>
      </c>
      <c r="E91" s="16" t="s">
        <v>25</v>
      </c>
      <c r="F91" s="18" t="s">
        <v>97</v>
      </c>
      <c r="G91" s="22">
        <v>3647429</v>
      </c>
      <c r="H91" s="20" t="s">
        <v>51</v>
      </c>
      <c r="I91" s="15"/>
      <c r="J91" s="15"/>
    </row>
    <row r="92" spans="2:10" ht="12.75">
      <c r="B92" s="46">
        <v>590</v>
      </c>
      <c r="C92" s="19" t="s">
        <v>198</v>
      </c>
      <c r="D92" s="18" t="s">
        <v>187</v>
      </c>
      <c r="E92" s="16" t="s">
        <v>25</v>
      </c>
      <c r="F92" s="18" t="s">
        <v>97</v>
      </c>
      <c r="G92" s="22">
        <v>3575529</v>
      </c>
      <c r="H92" s="20" t="s">
        <v>51</v>
      </c>
      <c r="I92" s="15"/>
      <c r="J92" s="15"/>
    </row>
    <row r="93" spans="2:10" ht="12.75">
      <c r="B93" s="46">
        <v>591</v>
      </c>
      <c r="C93" s="18" t="s">
        <v>200</v>
      </c>
      <c r="D93" s="18" t="s">
        <v>201</v>
      </c>
      <c r="E93" s="16" t="s">
        <v>25</v>
      </c>
      <c r="F93" s="18" t="s">
        <v>97</v>
      </c>
      <c r="G93" s="22">
        <v>3661248</v>
      </c>
      <c r="H93" s="20" t="s">
        <v>51</v>
      </c>
      <c r="I93" s="15"/>
      <c r="J93" s="15"/>
    </row>
    <row r="94" spans="2:10" ht="12.75">
      <c r="B94" s="46">
        <v>592</v>
      </c>
      <c r="C94" s="19" t="s">
        <v>200</v>
      </c>
      <c r="D94" s="18" t="s">
        <v>162</v>
      </c>
      <c r="E94" s="16" t="s">
        <v>25</v>
      </c>
      <c r="F94" s="18" t="s">
        <v>97</v>
      </c>
      <c r="G94" s="22">
        <v>3579126</v>
      </c>
      <c r="H94" s="20" t="s">
        <v>51</v>
      </c>
      <c r="I94" s="15"/>
      <c r="J94" s="15"/>
    </row>
    <row r="95" spans="2:10" ht="12.75">
      <c r="B95" s="46">
        <v>593</v>
      </c>
      <c r="C95" s="18" t="s">
        <v>202</v>
      </c>
      <c r="D95" s="18" t="s">
        <v>203</v>
      </c>
      <c r="E95" s="16" t="s">
        <v>25</v>
      </c>
      <c r="F95" s="18" t="s">
        <v>97</v>
      </c>
      <c r="G95" s="22">
        <v>3665909</v>
      </c>
      <c r="H95" s="20" t="s">
        <v>51</v>
      </c>
      <c r="I95" s="15"/>
      <c r="J95" s="15"/>
    </row>
    <row r="96" spans="2:10" ht="12.75">
      <c r="B96" s="46">
        <v>594</v>
      </c>
      <c r="C96" s="19" t="s">
        <v>204</v>
      </c>
      <c r="D96" s="18" t="s">
        <v>59</v>
      </c>
      <c r="E96" s="16" t="s">
        <v>25</v>
      </c>
      <c r="F96" s="18" t="s">
        <v>97</v>
      </c>
      <c r="G96" s="22">
        <v>3647430</v>
      </c>
      <c r="H96" s="20" t="s">
        <v>51</v>
      </c>
      <c r="I96" s="15"/>
      <c r="J96" s="15"/>
    </row>
    <row r="97" spans="2:10" ht="12.75">
      <c r="B97" s="46">
        <v>595</v>
      </c>
      <c r="C97" s="18" t="s">
        <v>158</v>
      </c>
      <c r="D97" s="18" t="s">
        <v>114</v>
      </c>
      <c r="E97" s="16" t="s">
        <v>25</v>
      </c>
      <c r="F97" s="18" t="s">
        <v>43</v>
      </c>
      <c r="G97" s="22">
        <v>3456029</v>
      </c>
      <c r="H97" s="20" t="s">
        <v>51</v>
      </c>
      <c r="I97" s="15"/>
      <c r="J97" s="15"/>
    </row>
    <row r="98" spans="2:10" ht="12.75">
      <c r="B98" s="46">
        <v>596</v>
      </c>
      <c r="C98" s="19" t="s">
        <v>38</v>
      </c>
      <c r="D98" s="18" t="s">
        <v>189</v>
      </c>
      <c r="E98" s="16" t="s">
        <v>25</v>
      </c>
      <c r="F98" s="18" t="s">
        <v>43</v>
      </c>
      <c r="G98" s="22">
        <v>3421856</v>
      </c>
      <c r="H98" s="20" t="s">
        <v>51</v>
      </c>
      <c r="I98" s="15"/>
      <c r="J98" s="15"/>
    </row>
    <row r="99" spans="2:10" ht="12.75">
      <c r="B99" s="46">
        <v>597</v>
      </c>
      <c r="C99" s="18" t="s">
        <v>205</v>
      </c>
      <c r="D99" s="18" t="s">
        <v>206</v>
      </c>
      <c r="E99" s="16" t="s">
        <v>25</v>
      </c>
      <c r="F99" s="18" t="s">
        <v>43</v>
      </c>
      <c r="G99" s="22">
        <v>3575531</v>
      </c>
      <c r="H99" s="20" t="s">
        <v>51</v>
      </c>
      <c r="I99" s="15"/>
      <c r="J99" s="15"/>
    </row>
    <row r="100" spans="2:10" ht="12.75">
      <c r="B100" s="46">
        <v>598</v>
      </c>
      <c r="C100" s="19" t="s">
        <v>207</v>
      </c>
      <c r="D100" s="18" t="s">
        <v>208</v>
      </c>
      <c r="E100" s="21" t="s">
        <v>25</v>
      </c>
      <c r="F100" s="18" t="s">
        <v>43</v>
      </c>
      <c r="G100" s="22">
        <v>3381382</v>
      </c>
      <c r="H100" s="20" t="s">
        <v>51</v>
      </c>
      <c r="I100" s="15"/>
      <c r="J100" s="15"/>
    </row>
    <row r="101" spans="2:10" ht="12.75">
      <c r="B101" s="46">
        <v>599</v>
      </c>
      <c r="C101" s="18" t="s">
        <v>198</v>
      </c>
      <c r="D101" s="18" t="s">
        <v>209</v>
      </c>
      <c r="E101" s="16" t="s">
        <v>25</v>
      </c>
      <c r="F101" s="18" t="s">
        <v>43</v>
      </c>
      <c r="G101" s="22">
        <v>3456037</v>
      </c>
      <c r="H101" s="20" t="s">
        <v>51</v>
      </c>
      <c r="I101" s="15"/>
      <c r="J101" s="15"/>
    </row>
    <row r="102" spans="2:10" ht="12.75">
      <c r="B102" s="46">
        <v>600</v>
      </c>
      <c r="C102" s="19" t="s">
        <v>210</v>
      </c>
      <c r="D102" s="18" t="s">
        <v>181</v>
      </c>
      <c r="E102" s="16" t="s">
        <v>25</v>
      </c>
      <c r="F102" s="18" t="s">
        <v>43</v>
      </c>
      <c r="G102" s="22">
        <v>3466620</v>
      </c>
      <c r="H102" s="20" t="s">
        <v>51</v>
      </c>
      <c r="I102" s="15"/>
      <c r="J102" s="15"/>
    </row>
    <row r="103" spans="2:10" ht="12.75">
      <c r="B103" s="46">
        <v>601</v>
      </c>
      <c r="C103" s="18" t="s">
        <v>179</v>
      </c>
      <c r="D103" s="18" t="s">
        <v>211</v>
      </c>
      <c r="E103" s="16" t="s">
        <v>25</v>
      </c>
      <c r="F103" s="18" t="s">
        <v>43</v>
      </c>
      <c r="G103" s="22">
        <v>3630345</v>
      </c>
      <c r="H103" s="20" t="s">
        <v>51</v>
      </c>
      <c r="I103" s="15"/>
      <c r="J103" s="15"/>
    </row>
    <row r="104" spans="2:10" ht="12.75">
      <c r="B104" s="46">
        <v>603</v>
      </c>
      <c r="C104" s="19" t="s">
        <v>281</v>
      </c>
      <c r="D104" s="18" t="s">
        <v>282</v>
      </c>
      <c r="E104" s="16" t="s">
        <v>16</v>
      </c>
      <c r="F104" s="18" t="s">
        <v>17</v>
      </c>
      <c r="G104" s="22"/>
      <c r="H104" s="20" t="s">
        <v>51</v>
      </c>
      <c r="I104" s="15"/>
      <c r="J104" s="15"/>
    </row>
    <row r="105" spans="2:10" ht="12.75">
      <c r="B105" s="46">
        <v>604</v>
      </c>
      <c r="C105" s="18" t="s">
        <v>283</v>
      </c>
      <c r="D105" s="18" t="s">
        <v>284</v>
      </c>
      <c r="E105" s="16" t="s">
        <v>16</v>
      </c>
      <c r="F105" s="18" t="s">
        <v>50</v>
      </c>
      <c r="G105" s="22"/>
      <c r="H105" s="20" t="s">
        <v>51</v>
      </c>
      <c r="I105" s="15"/>
      <c r="J105" s="15"/>
    </row>
    <row r="106" spans="2:10" ht="12.75">
      <c r="B106" s="46">
        <v>605</v>
      </c>
      <c r="C106" s="19" t="s">
        <v>228</v>
      </c>
      <c r="D106" s="18" t="s">
        <v>285</v>
      </c>
      <c r="E106" s="16" t="s">
        <v>16</v>
      </c>
      <c r="F106" s="18" t="s">
        <v>50</v>
      </c>
      <c r="G106" s="22"/>
      <c r="H106" s="20" t="s">
        <v>51</v>
      </c>
      <c r="I106" s="15"/>
      <c r="J106" s="15"/>
    </row>
    <row r="107" spans="2:10" ht="12.75">
      <c r="B107" s="46">
        <v>606</v>
      </c>
      <c r="C107" s="18" t="s">
        <v>182</v>
      </c>
      <c r="D107" s="18" t="s">
        <v>286</v>
      </c>
      <c r="E107" s="16" t="s">
        <v>25</v>
      </c>
      <c r="F107" s="18" t="s">
        <v>17</v>
      </c>
      <c r="G107" s="22"/>
      <c r="H107" s="20" t="s">
        <v>51</v>
      </c>
      <c r="I107" s="15"/>
      <c r="J107" s="15"/>
    </row>
    <row r="108" spans="2:10" ht="12.75">
      <c r="B108" s="46">
        <v>607</v>
      </c>
      <c r="C108" s="19" t="s">
        <v>179</v>
      </c>
      <c r="D108" s="18" t="s">
        <v>286</v>
      </c>
      <c r="E108" s="16" t="s">
        <v>25</v>
      </c>
      <c r="F108" s="18" t="s">
        <v>50</v>
      </c>
      <c r="G108" s="22"/>
      <c r="H108" s="20" t="s">
        <v>51</v>
      </c>
      <c r="I108" s="15"/>
      <c r="J108" s="15"/>
    </row>
    <row r="109" spans="2:10" ht="12.75">
      <c r="B109" s="46">
        <v>608</v>
      </c>
      <c r="C109" s="18" t="s">
        <v>287</v>
      </c>
      <c r="D109" s="18" t="s">
        <v>286</v>
      </c>
      <c r="E109" s="16" t="s">
        <v>16</v>
      </c>
      <c r="F109" s="18" t="s">
        <v>50</v>
      </c>
      <c r="G109" s="22"/>
      <c r="H109" s="20" t="s">
        <v>51</v>
      </c>
      <c r="I109" s="15"/>
      <c r="J109" s="15"/>
    </row>
    <row r="110" spans="2:10" ht="12.75">
      <c r="B110" s="46">
        <v>609</v>
      </c>
      <c r="C110" s="19" t="s">
        <v>288</v>
      </c>
      <c r="D110" s="18" t="s">
        <v>289</v>
      </c>
      <c r="E110" s="16" t="s">
        <v>16</v>
      </c>
      <c r="F110" s="18" t="s">
        <v>50</v>
      </c>
      <c r="G110" s="22"/>
      <c r="H110" s="20" t="s">
        <v>51</v>
      </c>
      <c r="I110" s="15"/>
      <c r="J110" s="15"/>
    </row>
    <row r="111" spans="2:10" ht="12.75">
      <c r="B111" s="46">
        <v>610</v>
      </c>
      <c r="C111" s="18" t="s">
        <v>322</v>
      </c>
      <c r="D111" s="18" t="s">
        <v>323</v>
      </c>
      <c r="E111" s="16" t="s">
        <v>25</v>
      </c>
      <c r="F111" s="18" t="s">
        <v>17</v>
      </c>
      <c r="G111" s="22"/>
      <c r="H111" s="20" t="s">
        <v>51</v>
      </c>
      <c r="I111" s="15"/>
      <c r="J111" s="15"/>
    </row>
    <row r="112" spans="2:10" ht="12.75">
      <c r="B112" s="46">
        <v>611</v>
      </c>
      <c r="C112" s="19" t="s">
        <v>175</v>
      </c>
      <c r="D112" s="18" t="s">
        <v>290</v>
      </c>
      <c r="E112" s="21" t="s">
        <v>25</v>
      </c>
      <c r="F112" s="18" t="s">
        <v>17</v>
      </c>
      <c r="G112" s="22"/>
      <c r="H112" s="20" t="s">
        <v>51</v>
      </c>
      <c r="I112" s="15"/>
      <c r="J112" s="15"/>
    </row>
    <row r="113" spans="2:10" ht="12.75">
      <c r="B113" s="46">
        <v>612</v>
      </c>
      <c r="C113" s="18" t="s">
        <v>291</v>
      </c>
      <c r="D113" s="18" t="s">
        <v>290</v>
      </c>
      <c r="E113" s="16" t="s">
        <v>16</v>
      </c>
      <c r="F113" s="18" t="s">
        <v>97</v>
      </c>
      <c r="G113" s="22">
        <v>3446115</v>
      </c>
      <c r="H113" s="20" t="s">
        <v>51</v>
      </c>
      <c r="I113" s="15"/>
      <c r="J113" s="15"/>
    </row>
    <row r="114" spans="2:10" ht="12.75">
      <c r="B114" s="46">
        <v>613</v>
      </c>
      <c r="C114" s="19" t="s">
        <v>292</v>
      </c>
      <c r="D114" s="18" t="s">
        <v>209</v>
      </c>
      <c r="E114" s="16" t="s">
        <v>25</v>
      </c>
      <c r="F114" s="18" t="s">
        <v>97</v>
      </c>
      <c r="G114" s="22">
        <v>3702701</v>
      </c>
      <c r="H114" s="20" t="s">
        <v>51</v>
      </c>
      <c r="I114" s="15"/>
      <c r="J114" s="15"/>
    </row>
    <row r="115" spans="2:10" ht="12.75">
      <c r="B115" s="46">
        <v>614</v>
      </c>
      <c r="C115" s="18" t="s">
        <v>324</v>
      </c>
      <c r="D115" s="18" t="s">
        <v>325</v>
      </c>
      <c r="E115" s="16" t="s">
        <v>16</v>
      </c>
      <c r="F115" s="18" t="s">
        <v>97</v>
      </c>
      <c r="G115" s="22"/>
      <c r="H115" s="20" t="s">
        <v>51</v>
      </c>
      <c r="I115" s="15"/>
      <c r="J115" s="15"/>
    </row>
    <row r="116" spans="2:10" ht="12.75">
      <c r="B116" s="46">
        <v>615</v>
      </c>
      <c r="C116" s="19" t="s">
        <v>182</v>
      </c>
      <c r="D116" s="18" t="s">
        <v>326</v>
      </c>
      <c r="E116" s="16" t="s">
        <v>25</v>
      </c>
      <c r="F116" s="18" t="s">
        <v>97</v>
      </c>
      <c r="G116" s="22">
        <v>3442565</v>
      </c>
      <c r="H116" s="20" t="s">
        <v>51</v>
      </c>
      <c r="I116" s="15"/>
      <c r="J116" s="15"/>
    </row>
    <row r="117" spans="2:10" ht="12.75">
      <c r="B117" s="46">
        <v>616</v>
      </c>
      <c r="C117" s="18" t="s">
        <v>235</v>
      </c>
      <c r="D117" s="87" t="s">
        <v>349</v>
      </c>
      <c r="E117" s="16" t="s">
        <v>16</v>
      </c>
      <c r="F117" s="18" t="s">
        <v>43</v>
      </c>
      <c r="G117" s="22">
        <v>3504562</v>
      </c>
      <c r="H117" s="20" t="s">
        <v>51</v>
      </c>
      <c r="I117" s="15"/>
      <c r="J117" s="15"/>
    </row>
    <row r="118" spans="2:10" ht="12.75">
      <c r="B118" s="46">
        <v>618</v>
      </c>
      <c r="C118" s="19" t="s">
        <v>327</v>
      </c>
      <c r="D118" s="18" t="s">
        <v>328</v>
      </c>
      <c r="E118" s="16" t="s">
        <v>25</v>
      </c>
      <c r="F118" s="18" t="s">
        <v>17</v>
      </c>
      <c r="G118" s="22"/>
      <c r="H118" s="20" t="s">
        <v>51</v>
      </c>
      <c r="I118" s="15"/>
      <c r="J118" s="15"/>
    </row>
    <row r="119" spans="2:10" ht="12.75">
      <c r="B119" s="46">
        <v>619</v>
      </c>
      <c r="C119" s="18" t="s">
        <v>190</v>
      </c>
      <c r="D119" s="18" t="s">
        <v>102</v>
      </c>
      <c r="E119" s="16" t="s">
        <v>25</v>
      </c>
      <c r="F119" s="18" t="s">
        <v>50</v>
      </c>
      <c r="G119" s="22"/>
      <c r="H119" s="20" t="s">
        <v>51</v>
      </c>
      <c r="I119" s="15"/>
      <c r="J119" s="15"/>
    </row>
    <row r="120" spans="2:10" ht="12.75">
      <c r="B120" s="46">
        <v>620</v>
      </c>
      <c r="C120" s="19" t="s">
        <v>329</v>
      </c>
      <c r="D120" s="18" t="s">
        <v>117</v>
      </c>
      <c r="E120" s="16" t="s">
        <v>16</v>
      </c>
      <c r="F120" s="18" t="s">
        <v>43</v>
      </c>
      <c r="G120" s="22">
        <v>3627180</v>
      </c>
      <c r="H120" s="20" t="s">
        <v>51</v>
      </c>
      <c r="I120" s="15"/>
      <c r="J120" s="15"/>
    </row>
    <row r="121" spans="2:10" ht="12.75">
      <c r="B121" s="46">
        <v>622</v>
      </c>
      <c r="C121" s="19" t="s">
        <v>330</v>
      </c>
      <c r="D121" s="18" t="s">
        <v>331</v>
      </c>
      <c r="E121" s="16" t="s">
        <v>25</v>
      </c>
      <c r="F121" s="18" t="s">
        <v>50</v>
      </c>
      <c r="G121" s="22"/>
      <c r="H121" s="20" t="s">
        <v>51</v>
      </c>
      <c r="I121" s="15"/>
      <c r="J121" s="15"/>
    </row>
    <row r="122" spans="2:10" ht="12.75">
      <c r="B122" s="46">
        <v>623</v>
      </c>
      <c r="C122" s="18" t="s">
        <v>210</v>
      </c>
      <c r="D122" s="18" t="s">
        <v>332</v>
      </c>
      <c r="E122" s="16" t="s">
        <v>25</v>
      </c>
      <c r="F122" s="18" t="s">
        <v>43</v>
      </c>
      <c r="G122" s="22">
        <v>3695214</v>
      </c>
      <c r="H122" s="20" t="s">
        <v>51</v>
      </c>
      <c r="I122" s="15"/>
      <c r="J122" s="15"/>
    </row>
    <row r="123" spans="2:10" ht="12.75">
      <c r="B123" s="46">
        <v>624</v>
      </c>
      <c r="C123" s="19" t="s">
        <v>333</v>
      </c>
      <c r="D123" s="18" t="s">
        <v>334</v>
      </c>
      <c r="E123" s="16" t="s">
        <v>16</v>
      </c>
      <c r="F123" s="18" t="s">
        <v>17</v>
      </c>
      <c r="G123" s="22"/>
      <c r="H123" s="20" t="s">
        <v>51</v>
      </c>
      <c r="I123" s="15"/>
      <c r="J123" s="15"/>
    </row>
    <row r="124" spans="2:10" ht="12.75">
      <c r="B124" s="46">
        <v>625</v>
      </c>
      <c r="C124" s="18" t="s">
        <v>155</v>
      </c>
      <c r="D124" s="18" t="s">
        <v>206</v>
      </c>
      <c r="E124" s="16" t="s">
        <v>25</v>
      </c>
      <c r="F124" s="18" t="s">
        <v>97</v>
      </c>
      <c r="G124" s="22"/>
      <c r="H124" s="20" t="s">
        <v>51</v>
      </c>
      <c r="I124" s="15"/>
      <c r="J124" s="15"/>
    </row>
    <row r="125" spans="2:10" ht="12.75">
      <c r="B125" s="46">
        <v>626</v>
      </c>
      <c r="C125" s="19" t="s">
        <v>92</v>
      </c>
      <c r="D125" s="18" t="s">
        <v>335</v>
      </c>
      <c r="E125" s="21" t="s">
        <v>16</v>
      </c>
      <c r="F125" s="18" t="s">
        <v>50</v>
      </c>
      <c r="G125" s="22"/>
      <c r="H125" s="20" t="s">
        <v>51</v>
      </c>
      <c r="I125" s="15"/>
      <c r="J125" s="15"/>
    </row>
    <row r="126" spans="2:10" ht="12.75">
      <c r="B126" s="46">
        <v>627</v>
      </c>
      <c r="C126" s="18" t="s">
        <v>179</v>
      </c>
      <c r="D126" s="18" t="s">
        <v>336</v>
      </c>
      <c r="E126" s="16" t="s">
        <v>25</v>
      </c>
      <c r="F126" s="18" t="s">
        <v>17</v>
      </c>
      <c r="G126" s="22"/>
      <c r="H126" s="20" t="s">
        <v>51</v>
      </c>
      <c r="I126" s="15"/>
      <c r="J126" s="15"/>
    </row>
    <row r="127" spans="2:10" ht="12.75">
      <c r="B127" s="46">
        <v>628</v>
      </c>
      <c r="C127" s="19" t="s">
        <v>337</v>
      </c>
      <c r="D127" s="18" t="s">
        <v>108</v>
      </c>
      <c r="E127" s="16" t="s">
        <v>16</v>
      </c>
      <c r="F127" s="18" t="s">
        <v>97</v>
      </c>
      <c r="G127" s="22">
        <v>3544691</v>
      </c>
      <c r="H127" s="20" t="s">
        <v>51</v>
      </c>
      <c r="I127" s="15"/>
      <c r="J127" s="15"/>
    </row>
    <row r="128" spans="2:10" ht="12.75">
      <c r="B128" s="46">
        <v>629</v>
      </c>
      <c r="C128" s="18" t="s">
        <v>338</v>
      </c>
      <c r="D128" s="18" t="s">
        <v>339</v>
      </c>
      <c r="E128" s="16" t="s">
        <v>16</v>
      </c>
      <c r="F128" s="18" t="s">
        <v>50</v>
      </c>
      <c r="G128" s="22"/>
      <c r="H128" s="20" t="s">
        <v>51</v>
      </c>
      <c r="I128" s="15"/>
      <c r="J128" s="15"/>
    </row>
    <row r="129" spans="2:10" ht="12.75">
      <c r="B129" s="46">
        <v>630</v>
      </c>
      <c r="C129" s="19" t="s">
        <v>340</v>
      </c>
      <c r="D129" s="18" t="s">
        <v>341</v>
      </c>
      <c r="E129" s="16" t="s">
        <v>25</v>
      </c>
      <c r="F129" s="18" t="s">
        <v>17</v>
      </c>
      <c r="G129" s="22"/>
      <c r="H129" s="20" t="s">
        <v>51</v>
      </c>
      <c r="I129" s="15"/>
      <c r="J129" s="15"/>
    </row>
    <row r="130" spans="2:10" ht="12.75">
      <c r="B130" s="46">
        <v>631</v>
      </c>
      <c r="C130" s="18" t="s">
        <v>179</v>
      </c>
      <c r="D130" s="18" t="s">
        <v>342</v>
      </c>
      <c r="E130" s="16" t="s">
        <v>25</v>
      </c>
      <c r="F130" s="18" t="s">
        <v>17</v>
      </c>
      <c r="G130" s="22"/>
      <c r="H130" s="20" t="s">
        <v>51</v>
      </c>
      <c r="I130" s="15"/>
      <c r="J130" s="15"/>
    </row>
    <row r="131" spans="2:10" ht="12.75">
      <c r="B131" s="46">
        <v>632</v>
      </c>
      <c r="C131" s="19" t="s">
        <v>182</v>
      </c>
      <c r="D131" s="18" t="s">
        <v>343</v>
      </c>
      <c r="E131" s="16" t="s">
        <v>25</v>
      </c>
      <c r="F131" s="18" t="s">
        <v>43</v>
      </c>
      <c r="G131" s="22"/>
      <c r="H131" s="20" t="s">
        <v>51</v>
      </c>
      <c r="I131" s="15"/>
      <c r="J131" s="15"/>
    </row>
    <row r="132" spans="2:10" ht="12.75">
      <c r="B132" s="46">
        <v>633</v>
      </c>
      <c r="C132" s="18" t="s">
        <v>145</v>
      </c>
      <c r="D132" s="18" t="s">
        <v>344</v>
      </c>
      <c r="E132" s="16" t="s">
        <v>25</v>
      </c>
      <c r="F132" s="18" t="s">
        <v>50</v>
      </c>
      <c r="G132" s="22"/>
      <c r="H132" s="20" t="s">
        <v>51</v>
      </c>
      <c r="I132" s="15"/>
      <c r="J132" s="15"/>
    </row>
    <row r="133" spans="2:10" ht="12.75">
      <c r="B133" s="46">
        <v>634</v>
      </c>
      <c r="C133" s="19" t="s">
        <v>345</v>
      </c>
      <c r="D133" s="18" t="s">
        <v>346</v>
      </c>
      <c r="E133" s="16" t="s">
        <v>16</v>
      </c>
      <c r="F133" s="18" t="s">
        <v>97</v>
      </c>
      <c r="G133" s="22">
        <v>3639786</v>
      </c>
      <c r="H133" s="20" t="s">
        <v>51</v>
      </c>
      <c r="I133" s="15"/>
      <c r="J133" s="15"/>
    </row>
    <row r="134" spans="2:10" ht="12.75">
      <c r="B134" s="46">
        <v>635</v>
      </c>
      <c r="C134" s="18" t="s">
        <v>347</v>
      </c>
      <c r="D134" s="18" t="s">
        <v>346</v>
      </c>
      <c r="E134" s="16" t="s">
        <v>16</v>
      </c>
      <c r="F134" s="18" t="s">
        <v>43</v>
      </c>
      <c r="G134" s="22">
        <v>3628215</v>
      </c>
      <c r="H134" s="20" t="s">
        <v>51</v>
      </c>
      <c r="I134" s="15"/>
      <c r="J134" s="15"/>
    </row>
    <row r="135" spans="2:10" ht="12.75">
      <c r="B135" s="46">
        <v>637</v>
      </c>
      <c r="C135" s="18" t="s">
        <v>350</v>
      </c>
      <c r="D135" s="18" t="s">
        <v>351</v>
      </c>
      <c r="E135" s="16" t="s">
        <v>25</v>
      </c>
      <c r="F135" s="18" t="s">
        <v>43</v>
      </c>
      <c r="G135" s="22">
        <v>3466602</v>
      </c>
      <c r="H135" s="20" t="s">
        <v>51</v>
      </c>
      <c r="I135" s="15"/>
      <c r="J135" s="15"/>
    </row>
    <row r="136" spans="2:10" ht="12.75">
      <c r="B136" s="46">
        <v>638</v>
      </c>
      <c r="C136" s="19" t="s">
        <v>352</v>
      </c>
      <c r="D136" s="18" t="s">
        <v>353</v>
      </c>
      <c r="E136" s="16" t="s">
        <v>25</v>
      </c>
      <c r="F136" s="18" t="s">
        <v>17</v>
      </c>
      <c r="G136" s="22"/>
      <c r="H136" s="20" t="s">
        <v>51</v>
      </c>
      <c r="I136" s="15"/>
      <c r="J136" s="15"/>
    </row>
    <row r="137" spans="2:10" ht="12.75">
      <c r="B137" s="46">
        <v>639</v>
      </c>
      <c r="C137" s="19"/>
      <c r="D137" s="18"/>
      <c r="E137" s="16"/>
      <c r="F137" s="18"/>
      <c r="G137" s="22"/>
      <c r="H137" s="20" t="s">
        <v>51</v>
      </c>
      <c r="I137" s="15"/>
      <c r="J137" s="15"/>
    </row>
    <row r="138" spans="2:10" ht="12.75">
      <c r="B138" s="46">
        <v>640</v>
      </c>
      <c r="C138" s="88" t="s">
        <v>405</v>
      </c>
      <c r="D138" s="87" t="s">
        <v>406</v>
      </c>
      <c r="E138" s="16" t="s">
        <v>25</v>
      </c>
      <c r="F138" s="87" t="s">
        <v>357</v>
      </c>
      <c r="G138" s="22"/>
      <c r="H138" s="20" t="s">
        <v>51</v>
      </c>
      <c r="I138" s="15"/>
      <c r="J138" s="15"/>
    </row>
    <row r="139" spans="2:10" ht="12.75">
      <c r="B139" s="46">
        <v>641</v>
      </c>
      <c r="C139" s="88" t="s">
        <v>403</v>
      </c>
      <c r="D139" s="87" t="s">
        <v>404</v>
      </c>
      <c r="E139" s="16" t="s">
        <v>16</v>
      </c>
      <c r="F139" s="87" t="s">
        <v>97</v>
      </c>
      <c r="G139" s="22">
        <v>3659038</v>
      </c>
      <c r="H139" s="20" t="s">
        <v>51</v>
      </c>
      <c r="I139" s="15"/>
      <c r="J139" s="15"/>
    </row>
    <row r="140" spans="2:10" ht="12.75">
      <c r="B140" s="46">
        <v>642</v>
      </c>
      <c r="C140" s="19"/>
      <c r="D140" s="18"/>
      <c r="E140" s="16"/>
      <c r="F140" s="18"/>
      <c r="G140" s="22"/>
      <c r="H140" s="20" t="s">
        <v>51</v>
      </c>
      <c r="I140" s="15"/>
      <c r="J140" s="15"/>
    </row>
    <row r="141" spans="2:10" ht="12.75">
      <c r="B141" s="46">
        <v>643</v>
      </c>
      <c r="C141" s="19"/>
      <c r="D141" s="18"/>
      <c r="E141" s="16"/>
      <c r="F141" s="18"/>
      <c r="G141" s="22"/>
      <c r="H141" s="20" t="s">
        <v>51</v>
      </c>
      <c r="I141" s="15"/>
      <c r="J141" s="15"/>
    </row>
    <row r="142" spans="2:10" ht="12.75">
      <c r="B142" s="46">
        <v>644</v>
      </c>
      <c r="C142" s="19"/>
      <c r="D142" s="18"/>
      <c r="E142" s="16"/>
      <c r="F142" s="18"/>
      <c r="G142" s="22"/>
      <c r="H142" s="20" t="s">
        <v>51</v>
      </c>
      <c r="I142" s="15"/>
      <c r="J142" s="15"/>
    </row>
    <row r="143" spans="2:10" ht="12.75">
      <c r="B143" s="46">
        <v>701</v>
      </c>
      <c r="C143" s="18" t="s">
        <v>363</v>
      </c>
      <c r="D143" s="18" t="s">
        <v>215</v>
      </c>
      <c r="E143" s="17" t="s">
        <v>16</v>
      </c>
      <c r="F143" s="16" t="s">
        <v>50</v>
      </c>
      <c r="G143" s="22">
        <v>3696878</v>
      </c>
      <c r="H143" s="20" t="s">
        <v>216</v>
      </c>
      <c r="I143" s="15"/>
      <c r="J143" s="15"/>
    </row>
    <row r="144" spans="2:10" ht="12.75">
      <c r="B144" s="46">
        <v>702</v>
      </c>
      <c r="C144" s="18" t="s">
        <v>364</v>
      </c>
      <c r="D144" s="18" t="s">
        <v>365</v>
      </c>
      <c r="E144" s="17" t="s">
        <v>16</v>
      </c>
      <c r="F144" s="16" t="s">
        <v>50</v>
      </c>
      <c r="G144" s="22"/>
      <c r="H144" s="20" t="s">
        <v>216</v>
      </c>
      <c r="I144" s="15"/>
      <c r="J144" s="15"/>
    </row>
    <row r="145" spans="2:10" ht="12.75">
      <c r="B145" s="46">
        <v>703</v>
      </c>
      <c r="C145" s="18" t="s">
        <v>366</v>
      </c>
      <c r="D145" s="18" t="s">
        <v>217</v>
      </c>
      <c r="E145" s="17" t="s">
        <v>16</v>
      </c>
      <c r="F145" s="16" t="s">
        <v>50</v>
      </c>
      <c r="G145" s="22">
        <v>3664641</v>
      </c>
      <c r="H145" s="20" t="s">
        <v>216</v>
      </c>
      <c r="I145" s="15"/>
      <c r="J145" s="15"/>
    </row>
    <row r="146" spans="2:10" ht="12.75">
      <c r="B146" s="46">
        <v>704</v>
      </c>
      <c r="C146" s="18" t="s">
        <v>367</v>
      </c>
      <c r="D146" s="18" t="s">
        <v>368</v>
      </c>
      <c r="E146" s="17" t="s">
        <v>16</v>
      </c>
      <c r="F146" s="16" t="s">
        <v>50</v>
      </c>
      <c r="G146" s="22">
        <v>3664638</v>
      </c>
      <c r="H146" s="20" t="s">
        <v>216</v>
      </c>
      <c r="I146" s="15"/>
      <c r="J146" s="15"/>
    </row>
    <row r="147" spans="2:10" ht="12.75">
      <c r="B147" s="46">
        <v>705</v>
      </c>
      <c r="C147" s="18" t="s">
        <v>218</v>
      </c>
      <c r="D147" s="18" t="s">
        <v>219</v>
      </c>
      <c r="E147" s="17" t="s">
        <v>16</v>
      </c>
      <c r="F147" s="18" t="s">
        <v>17</v>
      </c>
      <c r="G147" s="22">
        <v>3632380</v>
      </c>
      <c r="H147" s="20" t="s">
        <v>216</v>
      </c>
      <c r="I147" s="15"/>
      <c r="J147" s="15"/>
    </row>
    <row r="148" spans="2:10" ht="12.75">
      <c r="B148" s="46">
        <v>706</v>
      </c>
      <c r="C148" s="18" t="s">
        <v>220</v>
      </c>
      <c r="D148" s="18" t="s">
        <v>221</v>
      </c>
      <c r="E148" s="17" t="s">
        <v>16</v>
      </c>
      <c r="F148" s="18" t="s">
        <v>17</v>
      </c>
      <c r="G148" s="22">
        <v>3595637</v>
      </c>
      <c r="H148" s="20" t="s">
        <v>216</v>
      </c>
      <c r="I148" s="15"/>
      <c r="J148" s="15"/>
    </row>
    <row r="149" spans="2:10" ht="12.75">
      <c r="B149" s="46">
        <v>707</v>
      </c>
      <c r="C149" s="18" t="s">
        <v>68</v>
      </c>
      <c r="D149" s="18" t="s">
        <v>222</v>
      </c>
      <c r="E149" s="17" t="s">
        <v>16</v>
      </c>
      <c r="F149" s="18" t="s">
        <v>17</v>
      </c>
      <c r="G149" s="22">
        <v>3125690</v>
      </c>
      <c r="H149" s="20" t="s">
        <v>216</v>
      </c>
      <c r="I149" s="15"/>
      <c r="J149" s="15"/>
    </row>
    <row r="150" spans="2:10" ht="12.75">
      <c r="B150" s="46">
        <v>708</v>
      </c>
      <c r="C150" s="18" t="s">
        <v>223</v>
      </c>
      <c r="D150" s="18" t="s">
        <v>224</v>
      </c>
      <c r="E150" s="17" t="s">
        <v>16</v>
      </c>
      <c r="F150" s="18" t="s">
        <v>17</v>
      </c>
      <c r="G150" s="22">
        <v>3611405</v>
      </c>
      <c r="H150" s="20" t="s">
        <v>216</v>
      </c>
      <c r="I150" s="15"/>
      <c r="J150" s="15"/>
    </row>
    <row r="151" spans="2:10" ht="12.75">
      <c r="B151" s="46">
        <v>709</v>
      </c>
      <c r="C151" s="18" t="s">
        <v>82</v>
      </c>
      <c r="D151" s="18" t="s">
        <v>225</v>
      </c>
      <c r="E151" s="17" t="s">
        <v>16</v>
      </c>
      <c r="F151" s="18" t="s">
        <v>17</v>
      </c>
      <c r="G151" s="22">
        <v>3697136</v>
      </c>
      <c r="H151" s="20" t="s">
        <v>216</v>
      </c>
      <c r="I151" s="15"/>
      <c r="J151" s="15"/>
    </row>
    <row r="152" spans="2:10" ht="12.75">
      <c r="B152" s="46">
        <v>710</v>
      </c>
      <c r="C152" s="18" t="s">
        <v>369</v>
      </c>
      <c r="D152" s="18" t="s">
        <v>370</v>
      </c>
      <c r="E152" s="17" t="s">
        <v>16</v>
      </c>
      <c r="F152" s="18" t="s">
        <v>17</v>
      </c>
      <c r="G152" s="22"/>
      <c r="H152" s="20" t="s">
        <v>216</v>
      </c>
      <c r="I152" s="15"/>
      <c r="J152" s="15"/>
    </row>
    <row r="153" spans="2:10" ht="12.75">
      <c r="B153" s="46">
        <v>711</v>
      </c>
      <c r="C153" s="18" t="s">
        <v>68</v>
      </c>
      <c r="D153" s="18" t="s">
        <v>371</v>
      </c>
      <c r="E153" s="17" t="s">
        <v>16</v>
      </c>
      <c r="F153" s="18" t="s">
        <v>17</v>
      </c>
      <c r="G153" s="22">
        <v>3631266</v>
      </c>
      <c r="H153" s="20" t="s">
        <v>216</v>
      </c>
      <c r="I153" s="15"/>
      <c r="J153" s="15"/>
    </row>
    <row r="154" spans="2:10" ht="12.75">
      <c r="B154" s="46">
        <v>712</v>
      </c>
      <c r="C154" s="18" t="s">
        <v>226</v>
      </c>
      <c r="D154" s="18" t="s">
        <v>227</v>
      </c>
      <c r="E154" s="17" t="s">
        <v>16</v>
      </c>
      <c r="F154" s="18" t="s">
        <v>17</v>
      </c>
      <c r="G154" s="22">
        <v>3696888</v>
      </c>
      <c r="H154" s="20" t="s">
        <v>216</v>
      </c>
      <c r="I154" s="15"/>
      <c r="J154" s="15"/>
    </row>
    <row r="155" spans="2:10" ht="12.75">
      <c r="B155" s="46">
        <v>713</v>
      </c>
      <c r="C155" s="18" t="s">
        <v>228</v>
      </c>
      <c r="D155" s="18" t="s">
        <v>215</v>
      </c>
      <c r="E155" s="17" t="s">
        <v>16</v>
      </c>
      <c r="F155" s="18" t="s">
        <v>17</v>
      </c>
      <c r="G155" s="22">
        <v>3611404</v>
      </c>
      <c r="H155" s="20" t="s">
        <v>216</v>
      </c>
      <c r="I155" s="15"/>
      <c r="J155" s="15"/>
    </row>
    <row r="156" spans="2:10" ht="12.75">
      <c r="B156" s="46">
        <v>714</v>
      </c>
      <c r="C156" s="18" t="s">
        <v>229</v>
      </c>
      <c r="D156" s="18" t="s">
        <v>217</v>
      </c>
      <c r="E156" s="17" t="s">
        <v>16</v>
      </c>
      <c r="F156" s="18" t="s">
        <v>17</v>
      </c>
      <c r="G156" s="22">
        <v>3632381</v>
      </c>
      <c r="H156" s="20" t="s">
        <v>216</v>
      </c>
      <c r="I156" s="15"/>
      <c r="J156" s="15"/>
    </row>
    <row r="157" spans="2:10" ht="12.75">
      <c r="B157" s="46">
        <v>715</v>
      </c>
      <c r="C157" s="18" t="s">
        <v>82</v>
      </c>
      <c r="D157" s="18" t="s">
        <v>372</v>
      </c>
      <c r="E157" s="17" t="s">
        <v>16</v>
      </c>
      <c r="F157" s="18" t="s">
        <v>17</v>
      </c>
      <c r="G157" s="22">
        <v>3611401</v>
      </c>
      <c r="H157" s="20" t="s">
        <v>216</v>
      </c>
      <c r="I157" s="15"/>
      <c r="J157" s="15"/>
    </row>
    <row r="158" spans="2:10" ht="12.75">
      <c r="B158" s="46">
        <v>716</v>
      </c>
      <c r="C158" s="18" t="s">
        <v>230</v>
      </c>
      <c r="D158" s="18" t="s">
        <v>231</v>
      </c>
      <c r="E158" s="17" t="s">
        <v>16</v>
      </c>
      <c r="F158" s="18" t="s">
        <v>97</v>
      </c>
      <c r="G158" s="22"/>
      <c r="H158" s="20" t="s">
        <v>216</v>
      </c>
      <c r="I158" s="15"/>
      <c r="J158" s="15"/>
    </row>
    <row r="159" spans="2:10" ht="12.75">
      <c r="B159" s="46">
        <v>717</v>
      </c>
      <c r="C159" s="18" t="s">
        <v>226</v>
      </c>
      <c r="D159" s="18" t="s">
        <v>232</v>
      </c>
      <c r="E159" s="17" t="s">
        <v>16</v>
      </c>
      <c r="F159" s="18" t="s">
        <v>97</v>
      </c>
      <c r="G159" s="22">
        <v>3440563</v>
      </c>
      <c r="H159" s="20" t="s">
        <v>216</v>
      </c>
      <c r="I159" s="15"/>
      <c r="J159" s="15"/>
    </row>
    <row r="160" spans="2:10" ht="12.75">
      <c r="B160" s="46">
        <v>718</v>
      </c>
      <c r="C160" s="18" t="s">
        <v>15</v>
      </c>
      <c r="D160" s="18" t="s">
        <v>221</v>
      </c>
      <c r="E160" s="17" t="s">
        <v>16</v>
      </c>
      <c r="F160" s="18" t="s">
        <v>97</v>
      </c>
      <c r="G160" s="22">
        <v>3434298</v>
      </c>
      <c r="H160" s="20" t="s">
        <v>216</v>
      </c>
      <c r="I160" s="15"/>
      <c r="J160" s="15"/>
    </row>
    <row r="161" spans="2:10" ht="12.75">
      <c r="B161" s="46">
        <v>719</v>
      </c>
      <c r="C161" s="18" t="s">
        <v>233</v>
      </c>
      <c r="D161" s="18" t="s">
        <v>234</v>
      </c>
      <c r="E161" s="17" t="s">
        <v>16</v>
      </c>
      <c r="F161" s="18" t="s">
        <v>97</v>
      </c>
      <c r="G161" s="22">
        <v>3564262</v>
      </c>
      <c r="H161" s="20" t="s">
        <v>216</v>
      </c>
      <c r="I161" s="15"/>
      <c r="J161" s="15"/>
    </row>
    <row r="162" spans="2:10" ht="12.75">
      <c r="B162" s="46">
        <v>720</v>
      </c>
      <c r="C162" s="18" t="s">
        <v>373</v>
      </c>
      <c r="D162" s="18" t="s">
        <v>374</v>
      </c>
      <c r="E162" s="17" t="s">
        <v>16</v>
      </c>
      <c r="F162" s="18" t="s">
        <v>97</v>
      </c>
      <c r="G162" s="22">
        <v>3664668</v>
      </c>
      <c r="H162" s="20" t="s">
        <v>216</v>
      </c>
      <c r="I162" s="15"/>
      <c r="J162" s="15"/>
    </row>
    <row r="163" spans="2:10" ht="12.75">
      <c r="B163" s="46">
        <v>721</v>
      </c>
      <c r="C163" s="18" t="s">
        <v>375</v>
      </c>
      <c r="D163" s="18" t="s">
        <v>376</v>
      </c>
      <c r="E163" s="17" t="s">
        <v>16</v>
      </c>
      <c r="F163" s="18" t="s">
        <v>43</v>
      </c>
      <c r="G163" s="22">
        <v>3647600</v>
      </c>
      <c r="H163" s="20" t="s">
        <v>216</v>
      </c>
      <c r="I163" s="15"/>
      <c r="J163" s="15"/>
    </row>
    <row r="164" spans="2:10" ht="12.75">
      <c r="B164" s="46">
        <v>722</v>
      </c>
      <c r="C164" s="18" t="s">
        <v>377</v>
      </c>
      <c r="D164" s="18" t="s">
        <v>119</v>
      </c>
      <c r="E164" s="17" t="s">
        <v>16</v>
      </c>
      <c r="F164" s="86" t="s">
        <v>43</v>
      </c>
      <c r="G164" s="22">
        <v>3631258</v>
      </c>
      <c r="H164" s="20" t="s">
        <v>216</v>
      </c>
      <c r="I164" s="15"/>
      <c r="J164" s="15"/>
    </row>
    <row r="165" spans="2:10" ht="12.75">
      <c r="B165" s="46">
        <v>723</v>
      </c>
      <c r="C165" s="18" t="s">
        <v>75</v>
      </c>
      <c r="D165" s="18" t="s">
        <v>378</v>
      </c>
      <c r="E165" s="17" t="s">
        <v>16</v>
      </c>
      <c r="F165" s="18" t="s">
        <v>43</v>
      </c>
      <c r="G165" s="22">
        <v>3251100</v>
      </c>
      <c r="H165" s="20" t="s">
        <v>216</v>
      </c>
      <c r="I165" s="15"/>
      <c r="J165" s="15"/>
    </row>
    <row r="166" spans="2:10" ht="12.75">
      <c r="B166" s="46">
        <v>727</v>
      </c>
      <c r="C166" s="18" t="s">
        <v>230</v>
      </c>
      <c r="D166" s="18" t="s">
        <v>293</v>
      </c>
      <c r="E166" s="21" t="s">
        <v>16</v>
      </c>
      <c r="F166" s="18" t="s">
        <v>17</v>
      </c>
      <c r="G166" s="22">
        <v>3664644</v>
      </c>
      <c r="H166" s="20" t="s">
        <v>216</v>
      </c>
      <c r="I166" s="15"/>
      <c r="J166" s="15"/>
    </row>
    <row r="167" spans="2:10" ht="12.75">
      <c r="B167" s="46">
        <v>728</v>
      </c>
      <c r="C167" s="18" t="s">
        <v>294</v>
      </c>
      <c r="D167" s="18" t="s">
        <v>295</v>
      </c>
      <c r="E167" s="21" t="s">
        <v>16</v>
      </c>
      <c r="F167" s="18" t="s">
        <v>97</v>
      </c>
      <c r="G167" s="22">
        <v>3349376</v>
      </c>
      <c r="H167" s="20" t="s">
        <v>216</v>
      </c>
      <c r="I167" s="15"/>
      <c r="J167" s="15"/>
    </row>
    <row r="168" spans="2:10" ht="12.75">
      <c r="B168" s="46">
        <v>729</v>
      </c>
      <c r="C168" s="18" t="s">
        <v>296</v>
      </c>
      <c r="D168" s="18" t="s">
        <v>297</v>
      </c>
      <c r="E168" s="21" t="s">
        <v>16</v>
      </c>
      <c r="F168" s="18" t="s">
        <v>97</v>
      </c>
      <c r="G168" s="22">
        <v>3631253</v>
      </c>
      <c r="H168" s="20" t="s">
        <v>216</v>
      </c>
      <c r="I168" s="15"/>
      <c r="J168" s="15"/>
    </row>
    <row r="169" spans="2:10" ht="12.75">
      <c r="B169" s="46">
        <v>730</v>
      </c>
      <c r="C169" s="18" t="s">
        <v>298</v>
      </c>
      <c r="D169" s="18" t="s">
        <v>299</v>
      </c>
      <c r="E169" s="21" t="s">
        <v>16</v>
      </c>
      <c r="F169" s="18" t="s">
        <v>97</v>
      </c>
      <c r="G169" s="22">
        <v>3278895</v>
      </c>
      <c r="H169" s="20" t="s">
        <v>216</v>
      </c>
      <c r="I169" s="15"/>
      <c r="J169" s="15"/>
    </row>
    <row r="170" spans="2:10" ht="12.75">
      <c r="B170" s="46">
        <v>731</v>
      </c>
      <c r="C170" s="18" t="s">
        <v>300</v>
      </c>
      <c r="D170" s="18" t="s">
        <v>301</v>
      </c>
      <c r="E170" s="21" t="s">
        <v>16</v>
      </c>
      <c r="F170" s="18" t="s">
        <v>214</v>
      </c>
      <c r="G170" s="22">
        <v>2977059</v>
      </c>
      <c r="H170" s="20" t="s">
        <v>216</v>
      </c>
      <c r="I170" s="15"/>
      <c r="J170" s="15"/>
    </row>
    <row r="171" spans="2:10" ht="12.75">
      <c r="B171" s="46">
        <v>732</v>
      </c>
      <c r="C171" s="18" t="s">
        <v>409</v>
      </c>
      <c r="D171" s="18" t="s">
        <v>410</v>
      </c>
      <c r="E171" s="21" t="s">
        <v>16</v>
      </c>
      <c r="F171" s="18" t="s">
        <v>357</v>
      </c>
      <c r="G171" s="22">
        <v>3741200</v>
      </c>
      <c r="H171" s="20" t="s">
        <v>216</v>
      </c>
      <c r="I171" s="15"/>
      <c r="J171" s="15"/>
    </row>
    <row r="172" spans="2:10" ht="12.75">
      <c r="B172" s="46">
        <v>733</v>
      </c>
      <c r="C172" s="18" t="s">
        <v>411</v>
      </c>
      <c r="D172" s="18" t="s">
        <v>412</v>
      </c>
      <c r="E172" s="21" t="s">
        <v>16</v>
      </c>
      <c r="F172" s="18" t="s">
        <v>97</v>
      </c>
      <c r="G172" s="22">
        <v>3696886</v>
      </c>
      <c r="H172" s="20" t="s">
        <v>216</v>
      </c>
      <c r="I172" s="15"/>
      <c r="J172" s="15"/>
    </row>
    <row r="173" spans="2:10" ht="12.75">
      <c r="B173" s="46">
        <v>734</v>
      </c>
      <c r="C173" s="18" t="s">
        <v>413</v>
      </c>
      <c r="D173" s="18" t="s">
        <v>414</v>
      </c>
      <c r="E173" s="21" t="s">
        <v>16</v>
      </c>
      <c r="F173" s="18" t="s">
        <v>357</v>
      </c>
      <c r="G173" s="22">
        <v>3690385</v>
      </c>
      <c r="H173" s="20" t="s">
        <v>216</v>
      </c>
      <c r="I173" s="15"/>
      <c r="J173" s="15"/>
    </row>
    <row r="174" spans="2:10" ht="12.75">
      <c r="B174" s="46">
        <v>735</v>
      </c>
      <c r="C174" s="18" t="s">
        <v>415</v>
      </c>
      <c r="D174" s="18" t="s">
        <v>416</v>
      </c>
      <c r="E174" s="21" t="s">
        <v>16</v>
      </c>
      <c r="F174" s="18" t="s">
        <v>17</v>
      </c>
      <c r="G174" s="22">
        <v>3595652</v>
      </c>
      <c r="H174" s="20" t="s">
        <v>216</v>
      </c>
      <c r="I174" s="15"/>
      <c r="J174" s="15"/>
    </row>
    <row r="175" spans="2:10" ht="12.75">
      <c r="B175" s="46">
        <v>736</v>
      </c>
      <c r="C175" s="18" t="s">
        <v>223</v>
      </c>
      <c r="D175" s="18" t="s">
        <v>414</v>
      </c>
      <c r="E175" s="21" t="s">
        <v>16</v>
      </c>
      <c r="F175" s="18" t="s">
        <v>97</v>
      </c>
      <c r="G175" s="22">
        <v>3272796</v>
      </c>
      <c r="H175" s="20" t="s">
        <v>216</v>
      </c>
      <c r="I175" s="15"/>
      <c r="J175" s="15"/>
    </row>
    <row r="176" spans="2:10" ht="12.75">
      <c r="B176" s="46">
        <v>737</v>
      </c>
      <c r="C176" s="18" t="s">
        <v>417</v>
      </c>
      <c r="D176" s="18" t="s">
        <v>418</v>
      </c>
      <c r="E176" s="21" t="s">
        <v>16</v>
      </c>
      <c r="F176" s="18" t="s">
        <v>43</v>
      </c>
      <c r="G176" s="22">
        <v>3117823</v>
      </c>
      <c r="H176" s="20" t="s">
        <v>216</v>
      </c>
      <c r="I176" s="15"/>
      <c r="J176" s="15"/>
    </row>
    <row r="177" spans="2:10" ht="12.75">
      <c r="B177" s="46">
        <v>738</v>
      </c>
      <c r="C177" s="18" t="s">
        <v>419</v>
      </c>
      <c r="D177" s="18" t="s">
        <v>420</v>
      </c>
      <c r="E177" s="21" t="s">
        <v>16</v>
      </c>
      <c r="F177" s="18" t="s">
        <v>43</v>
      </c>
      <c r="G177" s="22">
        <v>3273728</v>
      </c>
      <c r="H177" s="20" t="s">
        <v>216</v>
      </c>
      <c r="I177" s="15"/>
      <c r="J177" s="15"/>
    </row>
    <row r="178" spans="2:10" ht="12.75">
      <c r="B178" s="46">
        <v>739</v>
      </c>
      <c r="C178" s="18" t="s">
        <v>421</v>
      </c>
      <c r="D178" s="18" t="s">
        <v>422</v>
      </c>
      <c r="E178" s="21" t="s">
        <v>16</v>
      </c>
      <c r="F178" s="18" t="s">
        <v>97</v>
      </c>
      <c r="G178" s="22"/>
      <c r="H178" s="20" t="s">
        <v>216</v>
      </c>
      <c r="I178" s="15"/>
      <c r="J178" s="15"/>
    </row>
    <row r="179" spans="2:10" ht="12.75">
      <c r="B179" s="46">
        <v>740</v>
      </c>
      <c r="C179" s="18" t="s">
        <v>423</v>
      </c>
      <c r="D179" s="18" t="s">
        <v>219</v>
      </c>
      <c r="E179" s="21" t="s">
        <v>16</v>
      </c>
      <c r="F179" s="18" t="s">
        <v>17</v>
      </c>
      <c r="G179" s="22"/>
      <c r="H179" s="20" t="s">
        <v>216</v>
      </c>
      <c r="I179" s="15"/>
      <c r="J179" s="15"/>
    </row>
    <row r="180" spans="2:10" ht="12.75">
      <c r="B180" s="46">
        <v>741</v>
      </c>
      <c r="C180" s="18"/>
      <c r="D180" s="18"/>
      <c r="E180" s="21"/>
      <c r="F180" s="18"/>
      <c r="G180" s="22"/>
      <c r="H180" s="20" t="s">
        <v>216</v>
      </c>
      <c r="I180" s="15"/>
      <c r="J180" s="15"/>
    </row>
    <row r="181" spans="2:10" ht="12.75">
      <c r="B181" s="46">
        <v>742</v>
      </c>
      <c r="C181" s="18"/>
      <c r="D181" s="18"/>
      <c r="E181" s="21"/>
      <c r="F181" s="18"/>
      <c r="G181" s="22"/>
      <c r="H181" s="20" t="s">
        <v>216</v>
      </c>
      <c r="I181" s="15"/>
      <c r="J181" s="15"/>
    </row>
    <row r="182" spans="2:10" ht="12.75">
      <c r="B182" s="46">
        <v>743</v>
      </c>
      <c r="C182" s="18"/>
      <c r="D182" s="18"/>
      <c r="E182" s="21"/>
      <c r="F182" s="18"/>
      <c r="G182" s="22"/>
      <c r="H182" s="20" t="s">
        <v>216</v>
      </c>
      <c r="I182" s="15"/>
      <c r="J182" s="15"/>
    </row>
    <row r="183" spans="2:10" ht="12.75">
      <c r="B183" s="46">
        <v>744</v>
      </c>
      <c r="C183" s="18"/>
      <c r="D183" s="18"/>
      <c r="E183" s="21"/>
      <c r="F183" s="18"/>
      <c r="G183" s="22"/>
      <c r="H183" s="20" t="s">
        <v>216</v>
      </c>
      <c r="I183" s="15"/>
      <c r="J183" s="15"/>
    </row>
    <row r="184" spans="2:10" ht="12.75">
      <c r="B184" s="46">
        <v>745</v>
      </c>
      <c r="C184" s="18"/>
      <c r="D184" s="18"/>
      <c r="E184" s="21"/>
      <c r="F184" s="18"/>
      <c r="G184" s="22"/>
      <c r="H184" s="20" t="s">
        <v>216</v>
      </c>
      <c r="I184" s="15"/>
      <c r="J184" s="15"/>
    </row>
    <row r="185" spans="2:10" ht="12.75">
      <c r="B185" s="46">
        <v>746</v>
      </c>
      <c r="C185" s="18"/>
      <c r="D185" s="18"/>
      <c r="E185" s="21"/>
      <c r="F185" s="18"/>
      <c r="G185" s="22"/>
      <c r="H185" s="20" t="s">
        <v>216</v>
      </c>
      <c r="I185" s="15"/>
      <c r="J185" s="15"/>
    </row>
    <row r="186" spans="2:10" ht="12.75">
      <c r="B186" s="46">
        <v>747</v>
      </c>
      <c r="C186" s="18"/>
      <c r="D186" s="18"/>
      <c r="E186" s="21"/>
      <c r="F186" s="18"/>
      <c r="G186" s="22"/>
      <c r="H186" s="20" t="s">
        <v>216</v>
      </c>
      <c r="I186" s="15"/>
      <c r="J186" s="15"/>
    </row>
    <row r="187" spans="2:10" ht="12.75">
      <c r="B187" s="46">
        <v>748</v>
      </c>
      <c r="C187" s="18"/>
      <c r="D187" s="18"/>
      <c r="E187" s="21"/>
      <c r="F187" s="18"/>
      <c r="G187" s="22"/>
      <c r="H187" s="20" t="s">
        <v>216</v>
      </c>
      <c r="I187" s="15"/>
      <c r="J187" s="15"/>
    </row>
    <row r="188" spans="2:10" ht="12.75">
      <c r="B188" s="46">
        <v>749</v>
      </c>
      <c r="C188" s="18"/>
      <c r="D188" s="18"/>
      <c r="E188" s="21"/>
      <c r="F188" s="18"/>
      <c r="G188" s="22"/>
      <c r="H188" s="20" t="s">
        <v>216</v>
      </c>
      <c r="I188" s="15"/>
      <c r="J188" s="15"/>
    </row>
    <row r="189" spans="2:10" ht="12.75">
      <c r="B189" s="46">
        <v>750</v>
      </c>
      <c r="C189" s="18" t="s">
        <v>239</v>
      </c>
      <c r="D189" s="18" t="s">
        <v>240</v>
      </c>
      <c r="E189" s="16" t="s">
        <v>25</v>
      </c>
      <c r="F189" s="18" t="s">
        <v>17</v>
      </c>
      <c r="G189" s="22"/>
      <c r="H189" s="20" t="s">
        <v>216</v>
      </c>
      <c r="I189" s="15"/>
      <c r="J189" s="15"/>
    </row>
    <row r="190" spans="2:10" ht="12.75">
      <c r="B190" s="46">
        <v>751</v>
      </c>
      <c r="C190" s="18" t="s">
        <v>176</v>
      </c>
      <c r="D190" s="18" t="s">
        <v>241</v>
      </c>
      <c r="E190" s="16" t="s">
        <v>25</v>
      </c>
      <c r="F190" s="16" t="s">
        <v>50</v>
      </c>
      <c r="G190" s="22"/>
      <c r="H190" s="20" t="s">
        <v>216</v>
      </c>
      <c r="I190" s="15"/>
      <c r="J190" s="15"/>
    </row>
    <row r="191" spans="2:10" ht="12.75">
      <c r="B191" s="46">
        <v>752</v>
      </c>
      <c r="C191" s="18" t="s">
        <v>242</v>
      </c>
      <c r="D191" s="18" t="s">
        <v>243</v>
      </c>
      <c r="E191" s="16" t="s">
        <v>25</v>
      </c>
      <c r="F191" s="16" t="s">
        <v>50</v>
      </c>
      <c r="G191" s="22"/>
      <c r="H191" s="20" t="s">
        <v>216</v>
      </c>
      <c r="I191" s="15"/>
      <c r="J191" s="15"/>
    </row>
    <row r="192" spans="2:10" ht="12.75">
      <c r="B192" s="46">
        <v>753</v>
      </c>
      <c r="C192" s="19" t="s">
        <v>26</v>
      </c>
      <c r="D192" s="18" t="s">
        <v>244</v>
      </c>
      <c r="E192" s="16" t="s">
        <v>25</v>
      </c>
      <c r="F192" s="16" t="s">
        <v>50</v>
      </c>
      <c r="G192" s="22">
        <v>3620435</v>
      </c>
      <c r="H192" s="20" t="s">
        <v>216</v>
      </c>
      <c r="I192" s="15"/>
      <c r="J192" s="15"/>
    </row>
    <row r="193" spans="2:10" ht="12.75">
      <c r="B193" s="46">
        <v>754</v>
      </c>
      <c r="C193" s="87" t="s">
        <v>190</v>
      </c>
      <c r="D193" s="18" t="s">
        <v>245</v>
      </c>
      <c r="E193" s="16" t="s">
        <v>25</v>
      </c>
      <c r="F193" s="16" t="s">
        <v>50</v>
      </c>
      <c r="G193" s="22"/>
      <c r="H193" s="20" t="s">
        <v>216</v>
      </c>
      <c r="I193" s="15"/>
      <c r="J193" s="15"/>
    </row>
    <row r="194" spans="2:10" ht="12.75">
      <c r="B194" s="46">
        <v>755</v>
      </c>
      <c r="C194" s="18" t="s">
        <v>246</v>
      </c>
      <c r="D194" s="18" t="s">
        <v>231</v>
      </c>
      <c r="E194" s="16" t="s">
        <v>25</v>
      </c>
      <c r="F194" s="16" t="s">
        <v>50</v>
      </c>
      <c r="G194" s="22"/>
      <c r="H194" s="20" t="s">
        <v>216</v>
      </c>
      <c r="I194" s="15"/>
      <c r="J194" s="15"/>
    </row>
    <row r="195" spans="2:10" ht="12.75">
      <c r="B195" s="46">
        <v>756</v>
      </c>
      <c r="C195" s="18" t="s">
        <v>247</v>
      </c>
      <c r="D195" s="18" t="s">
        <v>248</v>
      </c>
      <c r="E195" s="16" t="s">
        <v>25</v>
      </c>
      <c r="F195" s="18" t="s">
        <v>17</v>
      </c>
      <c r="G195" s="22"/>
      <c r="H195" s="20" t="s">
        <v>216</v>
      </c>
      <c r="I195" s="15"/>
      <c r="J195" s="15"/>
    </row>
    <row r="196" spans="2:10" ht="12.75">
      <c r="B196" s="46">
        <v>757</v>
      </c>
      <c r="C196" s="18" t="s">
        <v>249</v>
      </c>
      <c r="D196" s="18" t="s">
        <v>250</v>
      </c>
      <c r="E196" s="16" t="s">
        <v>25</v>
      </c>
      <c r="F196" s="18" t="s">
        <v>17</v>
      </c>
      <c r="G196" s="22">
        <v>3595627</v>
      </c>
      <c r="H196" s="20" t="s">
        <v>216</v>
      </c>
      <c r="I196" s="15"/>
      <c r="J196" s="15"/>
    </row>
    <row r="197" spans="2:10" ht="12.75">
      <c r="B197" s="46">
        <v>758</v>
      </c>
      <c r="C197" s="18" t="s">
        <v>159</v>
      </c>
      <c r="D197" s="18" t="s">
        <v>251</v>
      </c>
      <c r="E197" s="16" t="s">
        <v>25</v>
      </c>
      <c r="F197" s="18" t="s">
        <v>17</v>
      </c>
      <c r="G197" s="22"/>
      <c r="H197" s="20" t="s">
        <v>216</v>
      </c>
      <c r="I197" s="15"/>
      <c r="J197" s="15"/>
    </row>
    <row r="198" spans="2:10" ht="12.75">
      <c r="B198" s="46">
        <v>759</v>
      </c>
      <c r="C198" s="18" t="s">
        <v>38</v>
      </c>
      <c r="D198" s="18" t="s">
        <v>252</v>
      </c>
      <c r="E198" s="16" t="s">
        <v>25</v>
      </c>
      <c r="F198" s="18" t="s">
        <v>17</v>
      </c>
      <c r="G198" s="22">
        <v>3142132</v>
      </c>
      <c r="H198" s="20" t="s">
        <v>216</v>
      </c>
      <c r="I198" s="15"/>
      <c r="J198" s="15"/>
    </row>
    <row r="199" spans="2:10" ht="12.75">
      <c r="B199" s="46">
        <v>760</v>
      </c>
      <c r="C199" s="18" t="s">
        <v>253</v>
      </c>
      <c r="D199" s="18" t="s">
        <v>254</v>
      </c>
      <c r="E199" s="16" t="s">
        <v>25</v>
      </c>
      <c r="F199" s="86" t="s">
        <v>17</v>
      </c>
      <c r="G199" s="22">
        <v>3564264</v>
      </c>
      <c r="H199" s="20" t="s">
        <v>216</v>
      </c>
      <c r="I199" s="15"/>
      <c r="J199" s="15"/>
    </row>
    <row r="200" spans="2:10" ht="12.75">
      <c r="B200" s="46">
        <v>761</v>
      </c>
      <c r="C200" s="18" t="s">
        <v>253</v>
      </c>
      <c r="D200" s="18" t="s">
        <v>255</v>
      </c>
      <c r="E200" s="16" t="s">
        <v>25</v>
      </c>
      <c r="F200" s="18" t="s">
        <v>17</v>
      </c>
      <c r="G200" s="22">
        <v>3631272</v>
      </c>
      <c r="H200" s="20" t="s">
        <v>216</v>
      </c>
      <c r="I200" s="15"/>
      <c r="J200" s="15"/>
    </row>
    <row r="201" spans="2:10" ht="12.75">
      <c r="B201" s="46">
        <v>762</v>
      </c>
      <c r="C201" s="18" t="s">
        <v>256</v>
      </c>
      <c r="D201" s="18" t="s">
        <v>257</v>
      </c>
      <c r="E201" s="16" t="s">
        <v>25</v>
      </c>
      <c r="F201" s="18" t="s">
        <v>17</v>
      </c>
      <c r="G201" s="22">
        <v>3512375</v>
      </c>
      <c r="H201" s="20" t="s">
        <v>216</v>
      </c>
      <c r="I201" s="15"/>
      <c r="J201" s="15"/>
    </row>
    <row r="202" spans="2:10" ht="12.75">
      <c r="B202" s="46">
        <v>763</v>
      </c>
      <c r="C202" s="18" t="s">
        <v>258</v>
      </c>
      <c r="D202" s="18" t="s">
        <v>244</v>
      </c>
      <c r="E202" s="16" t="s">
        <v>25</v>
      </c>
      <c r="F202" s="18" t="s">
        <v>17</v>
      </c>
      <c r="G202" s="22">
        <v>3620432</v>
      </c>
      <c r="H202" s="20" t="s">
        <v>216</v>
      </c>
      <c r="I202" s="15"/>
      <c r="J202" s="15"/>
    </row>
    <row r="203" spans="2:10" ht="12.75">
      <c r="B203" s="46">
        <v>764</v>
      </c>
      <c r="C203" s="18" t="s">
        <v>379</v>
      </c>
      <c r="D203" s="18" t="s">
        <v>374</v>
      </c>
      <c r="E203" s="16" t="s">
        <v>25</v>
      </c>
      <c r="F203" s="18" t="s">
        <v>97</v>
      </c>
      <c r="G203" s="22">
        <v>3664679</v>
      </c>
      <c r="H203" s="20" t="s">
        <v>216</v>
      </c>
      <c r="I203" s="15"/>
      <c r="J203" s="15"/>
    </row>
    <row r="204" spans="2:10" ht="12.75">
      <c r="B204" s="46">
        <v>765</v>
      </c>
      <c r="C204" s="18" t="s">
        <v>259</v>
      </c>
      <c r="D204" s="18" t="s">
        <v>250</v>
      </c>
      <c r="E204" s="16" t="s">
        <v>25</v>
      </c>
      <c r="F204" s="18" t="s">
        <v>97</v>
      </c>
      <c r="G204" s="22">
        <v>3434299</v>
      </c>
      <c r="H204" s="20" t="s">
        <v>216</v>
      </c>
      <c r="I204" s="15"/>
      <c r="J204" s="15"/>
    </row>
    <row r="205" spans="2:10" ht="12.75">
      <c r="B205" s="46">
        <v>766</v>
      </c>
      <c r="C205" s="18" t="s">
        <v>176</v>
      </c>
      <c r="D205" s="18" t="s">
        <v>260</v>
      </c>
      <c r="E205" s="16" t="s">
        <v>25</v>
      </c>
      <c r="F205" s="18" t="s">
        <v>97</v>
      </c>
      <c r="G205" s="22"/>
      <c r="H205" s="20" t="s">
        <v>216</v>
      </c>
      <c r="I205" s="15"/>
      <c r="J205" s="15"/>
    </row>
    <row r="206" spans="2:10" ht="12.75">
      <c r="B206" s="46">
        <v>767</v>
      </c>
      <c r="C206" s="18" t="s">
        <v>261</v>
      </c>
      <c r="D206" s="18" t="s">
        <v>254</v>
      </c>
      <c r="E206" s="16" t="s">
        <v>25</v>
      </c>
      <c r="F206" s="18" t="s">
        <v>97</v>
      </c>
      <c r="G206" s="22">
        <v>3527736</v>
      </c>
      <c r="H206" s="20" t="s">
        <v>216</v>
      </c>
      <c r="I206" s="15"/>
      <c r="J206" s="15"/>
    </row>
    <row r="207" spans="2:10" ht="12.75">
      <c r="B207" s="46">
        <v>768</v>
      </c>
      <c r="C207" s="18" t="s">
        <v>262</v>
      </c>
      <c r="D207" s="18" t="s">
        <v>263</v>
      </c>
      <c r="E207" s="16" t="s">
        <v>25</v>
      </c>
      <c r="F207" s="18" t="s">
        <v>97</v>
      </c>
      <c r="G207" s="22">
        <v>3594946</v>
      </c>
      <c r="H207" s="20" t="s">
        <v>216</v>
      </c>
      <c r="I207" s="15"/>
      <c r="J207" s="15"/>
    </row>
    <row r="208" spans="2:10" ht="12.75">
      <c r="B208" s="46">
        <v>769</v>
      </c>
      <c r="C208" s="18" t="s">
        <v>264</v>
      </c>
      <c r="D208" s="18" t="s">
        <v>265</v>
      </c>
      <c r="E208" s="16" t="s">
        <v>25</v>
      </c>
      <c r="F208" s="18" t="s">
        <v>43</v>
      </c>
      <c r="G208" s="22">
        <v>3072225</v>
      </c>
      <c r="H208" s="20" t="s">
        <v>216</v>
      </c>
      <c r="I208" s="15"/>
      <c r="J208" s="15"/>
    </row>
    <row r="209" spans="2:10" ht="12.75">
      <c r="B209" s="46">
        <v>770</v>
      </c>
      <c r="C209" s="18" t="s">
        <v>256</v>
      </c>
      <c r="D209" s="18" t="s">
        <v>266</v>
      </c>
      <c r="E209" s="16" t="s">
        <v>25</v>
      </c>
      <c r="F209" s="18" t="s">
        <v>43</v>
      </c>
      <c r="G209" s="22"/>
      <c r="H209" s="20" t="s">
        <v>216</v>
      </c>
      <c r="I209" s="15"/>
      <c r="J209" s="15"/>
    </row>
    <row r="210" spans="2:10" ht="12.75">
      <c r="B210" s="46">
        <v>771</v>
      </c>
      <c r="C210" s="18" t="s">
        <v>267</v>
      </c>
      <c r="D210" s="18" t="s">
        <v>268</v>
      </c>
      <c r="E210" s="16" t="s">
        <v>25</v>
      </c>
      <c r="F210" s="18" t="s">
        <v>43</v>
      </c>
      <c r="G210" s="22">
        <v>3697137</v>
      </c>
      <c r="H210" s="20" t="s">
        <v>216</v>
      </c>
      <c r="I210" s="15"/>
      <c r="J210" s="15"/>
    </row>
    <row r="211" spans="2:10" ht="12.75">
      <c r="B211" s="46">
        <v>772</v>
      </c>
      <c r="C211" s="18" t="s">
        <v>269</v>
      </c>
      <c r="D211" s="18" t="s">
        <v>270</v>
      </c>
      <c r="E211" s="16" t="s">
        <v>25</v>
      </c>
      <c r="F211" s="18" t="s">
        <v>43</v>
      </c>
      <c r="G211" s="22">
        <v>3664653</v>
      </c>
      <c r="H211" s="20" t="s">
        <v>216</v>
      </c>
      <c r="I211" s="15"/>
      <c r="J211" s="15"/>
    </row>
    <row r="212" spans="2:10" ht="12.75">
      <c r="B212" s="46">
        <v>773</v>
      </c>
      <c r="C212" s="18" t="s">
        <v>205</v>
      </c>
      <c r="D212" s="18" t="s">
        <v>263</v>
      </c>
      <c r="E212" s="16" t="s">
        <v>25</v>
      </c>
      <c r="F212" s="18" t="s">
        <v>43</v>
      </c>
      <c r="G212" s="22">
        <v>3594945</v>
      </c>
      <c r="H212" s="20" t="s">
        <v>216</v>
      </c>
      <c r="I212" s="15"/>
      <c r="J212" s="15"/>
    </row>
    <row r="213" spans="2:10" ht="12.75">
      <c r="B213" s="46">
        <v>774</v>
      </c>
      <c r="C213" s="18" t="s">
        <v>271</v>
      </c>
      <c r="D213" s="18" t="s">
        <v>272</v>
      </c>
      <c r="E213" s="16" t="s">
        <v>25</v>
      </c>
      <c r="F213" s="18" t="s">
        <v>43</v>
      </c>
      <c r="G213" s="22">
        <v>3564263</v>
      </c>
      <c r="H213" s="20" t="s">
        <v>216</v>
      </c>
      <c r="I213" s="15"/>
      <c r="J213" s="15"/>
    </row>
    <row r="214" spans="2:10" ht="12.75">
      <c r="B214" s="46">
        <v>775</v>
      </c>
      <c r="C214" s="18" t="s">
        <v>273</v>
      </c>
      <c r="D214" s="18" t="s">
        <v>274</v>
      </c>
      <c r="E214" s="16" t="s">
        <v>25</v>
      </c>
      <c r="F214" s="18" t="s">
        <v>43</v>
      </c>
      <c r="G214" s="22">
        <v>3595632</v>
      </c>
      <c r="H214" s="20" t="s">
        <v>216</v>
      </c>
      <c r="I214" s="15"/>
      <c r="J214" s="15"/>
    </row>
    <row r="215" spans="2:10" ht="12.75">
      <c r="B215" s="46">
        <v>776</v>
      </c>
      <c r="C215" s="18" t="s">
        <v>155</v>
      </c>
      <c r="D215" s="18" t="s">
        <v>275</v>
      </c>
      <c r="E215" s="16" t="s">
        <v>25</v>
      </c>
      <c r="F215" s="18" t="s">
        <v>43</v>
      </c>
      <c r="G215" s="22">
        <v>3696873</v>
      </c>
      <c r="H215" s="20" t="s">
        <v>216</v>
      </c>
      <c r="I215" s="15"/>
      <c r="J215" s="15"/>
    </row>
    <row r="216" spans="2:10" ht="12.75">
      <c r="B216" s="46">
        <v>778</v>
      </c>
      <c r="C216" s="18" t="s">
        <v>205</v>
      </c>
      <c r="D216" s="18" t="s">
        <v>302</v>
      </c>
      <c r="E216" s="21" t="s">
        <v>25</v>
      </c>
      <c r="F216" s="18" t="s">
        <v>17</v>
      </c>
      <c r="G216" s="22">
        <v>3524967</v>
      </c>
      <c r="H216" s="20" t="s">
        <v>216</v>
      </c>
      <c r="I216" s="15"/>
      <c r="J216" s="15"/>
    </row>
    <row r="217" spans="2:10" ht="12.75">
      <c r="B217" s="46">
        <v>779</v>
      </c>
      <c r="C217" s="18" t="s">
        <v>303</v>
      </c>
      <c r="D217" s="18" t="s">
        <v>295</v>
      </c>
      <c r="E217" s="21" t="s">
        <v>25</v>
      </c>
      <c r="F217" s="18" t="s">
        <v>17</v>
      </c>
      <c r="G217" s="22">
        <v>3564266</v>
      </c>
      <c r="H217" s="20" t="s">
        <v>216</v>
      </c>
      <c r="I217" s="15"/>
      <c r="J217" s="15"/>
    </row>
    <row r="218" spans="2:10" ht="12.75">
      <c r="B218" s="46">
        <v>780</v>
      </c>
      <c r="C218" s="18" t="s">
        <v>304</v>
      </c>
      <c r="D218" s="18" t="s">
        <v>305</v>
      </c>
      <c r="E218" s="21" t="s">
        <v>25</v>
      </c>
      <c r="F218" s="18" t="s">
        <v>17</v>
      </c>
      <c r="G218" s="22">
        <v>3594947</v>
      </c>
      <c r="H218" s="20" t="s">
        <v>216</v>
      </c>
      <c r="I218" s="15"/>
      <c r="J218" s="15"/>
    </row>
    <row r="219" spans="2:10" ht="12.75">
      <c r="B219" s="46">
        <v>781</v>
      </c>
      <c r="C219" s="18" t="s">
        <v>306</v>
      </c>
      <c r="D219" s="18" t="s">
        <v>307</v>
      </c>
      <c r="E219" s="21" t="s">
        <v>25</v>
      </c>
      <c r="F219" s="18" t="s">
        <v>97</v>
      </c>
      <c r="G219" s="22">
        <v>3434304</v>
      </c>
      <c r="H219" s="20" t="s">
        <v>216</v>
      </c>
      <c r="I219" s="15"/>
      <c r="J219" s="15"/>
    </row>
    <row r="220" spans="2:10" ht="12.75">
      <c r="B220" s="46">
        <v>782</v>
      </c>
      <c r="C220" s="18" t="s">
        <v>28</v>
      </c>
      <c r="D220" s="18" t="s">
        <v>424</v>
      </c>
      <c r="E220" s="21" t="s">
        <v>25</v>
      </c>
      <c r="F220" s="18" t="s">
        <v>17</v>
      </c>
      <c r="G220" s="22">
        <v>3631270</v>
      </c>
      <c r="H220" s="20" t="s">
        <v>216</v>
      </c>
      <c r="I220" s="15"/>
      <c r="J220" s="15"/>
    </row>
    <row r="221" spans="2:10" ht="12.75">
      <c r="B221" s="46">
        <v>783</v>
      </c>
      <c r="C221" s="18" t="s">
        <v>142</v>
      </c>
      <c r="D221" s="18" t="s">
        <v>425</v>
      </c>
      <c r="E221" s="21" t="s">
        <v>25</v>
      </c>
      <c r="F221" s="18" t="s">
        <v>97</v>
      </c>
      <c r="G221" s="22">
        <v>3741194</v>
      </c>
      <c r="H221" s="20" t="s">
        <v>216</v>
      </c>
      <c r="I221" s="15"/>
      <c r="J221" s="15"/>
    </row>
    <row r="222" spans="2:10" ht="12.75">
      <c r="B222" s="46">
        <v>784</v>
      </c>
      <c r="C222" s="18" t="s">
        <v>198</v>
      </c>
      <c r="D222" s="18" t="s">
        <v>117</v>
      </c>
      <c r="E222" s="21" t="s">
        <v>25</v>
      </c>
      <c r="F222" s="18" t="s">
        <v>43</v>
      </c>
      <c r="G222" s="22">
        <v>3348412</v>
      </c>
      <c r="H222" s="20" t="s">
        <v>216</v>
      </c>
      <c r="I222" s="15"/>
      <c r="J222" s="15"/>
    </row>
    <row r="223" spans="2:10" ht="12.75">
      <c r="B223" s="46">
        <v>785</v>
      </c>
      <c r="C223" s="18"/>
      <c r="D223" s="18"/>
      <c r="E223" s="21"/>
      <c r="F223" s="18"/>
      <c r="G223" s="22"/>
      <c r="H223" s="20" t="s">
        <v>216</v>
      </c>
      <c r="I223" s="15"/>
      <c r="J223" s="15"/>
    </row>
    <row r="224" spans="2:10" ht="12.75">
      <c r="B224" s="46">
        <v>786</v>
      </c>
      <c r="C224" s="18"/>
      <c r="D224" s="18"/>
      <c r="E224" s="21"/>
      <c r="F224" s="18"/>
      <c r="G224" s="22"/>
      <c r="H224" s="20" t="s">
        <v>216</v>
      </c>
      <c r="I224" s="15"/>
      <c r="J224" s="15"/>
    </row>
    <row r="225" spans="2:10" ht="12.75">
      <c r="B225" s="46">
        <v>787</v>
      </c>
      <c r="C225" s="18"/>
      <c r="D225" s="18"/>
      <c r="E225" s="21"/>
      <c r="F225" s="18"/>
      <c r="G225" s="22"/>
      <c r="H225" s="20" t="s">
        <v>216</v>
      </c>
      <c r="I225" s="15"/>
      <c r="J225" s="15"/>
    </row>
    <row r="226" spans="2:10" ht="12.75">
      <c r="B226" s="46">
        <v>788</v>
      </c>
      <c r="C226" s="18"/>
      <c r="D226" s="18"/>
      <c r="E226" s="21"/>
      <c r="F226" s="18"/>
      <c r="G226" s="22"/>
      <c r="H226" s="20" t="s">
        <v>216</v>
      </c>
      <c r="I226" s="15"/>
      <c r="J226" s="15"/>
    </row>
    <row r="227" spans="2:10" ht="12.75">
      <c r="B227" s="46">
        <v>789</v>
      </c>
      <c r="C227" s="18"/>
      <c r="D227" s="18"/>
      <c r="E227" s="21"/>
      <c r="F227" s="18"/>
      <c r="G227" s="22"/>
      <c r="H227" s="20" t="s">
        <v>216</v>
      </c>
      <c r="I227" s="15"/>
      <c r="J227" s="15"/>
    </row>
    <row r="228" spans="2:10" ht="12.75">
      <c r="B228" s="46">
        <v>790</v>
      </c>
      <c r="C228" s="18"/>
      <c r="D228" s="18"/>
      <c r="E228" s="21"/>
      <c r="F228" s="18"/>
      <c r="G228" s="22"/>
      <c r="H228" s="20" t="s">
        <v>216</v>
      </c>
      <c r="I228" s="15"/>
      <c r="J228" s="15"/>
    </row>
    <row r="229" spans="2:10" ht="12.75">
      <c r="B229" s="46">
        <v>791</v>
      </c>
      <c r="C229" s="18"/>
      <c r="D229" s="18"/>
      <c r="E229" s="21"/>
      <c r="F229" s="18"/>
      <c r="G229" s="22"/>
      <c r="H229" s="20" t="s">
        <v>216</v>
      </c>
      <c r="I229" s="15"/>
      <c r="J229" s="15"/>
    </row>
    <row r="230" spans="2:10" ht="12.75">
      <c r="B230" s="46">
        <v>792</v>
      </c>
      <c r="C230" s="18"/>
      <c r="D230" s="18"/>
      <c r="E230" s="21"/>
      <c r="F230" s="18"/>
      <c r="G230" s="22"/>
      <c r="H230" s="20" t="s">
        <v>216</v>
      </c>
      <c r="I230" s="15"/>
      <c r="J230" s="15"/>
    </row>
    <row r="231" spans="2:10" ht="12.75">
      <c r="B231" s="46">
        <v>793</v>
      </c>
      <c r="C231" s="18"/>
      <c r="D231" s="18"/>
      <c r="E231" s="21"/>
      <c r="F231" s="18"/>
      <c r="G231" s="22"/>
      <c r="H231" s="20" t="s">
        <v>216</v>
      </c>
      <c r="I231" s="15"/>
      <c r="J231" s="15"/>
    </row>
    <row r="232" spans="2:10" ht="12.75">
      <c r="B232" s="46">
        <v>902</v>
      </c>
      <c r="C232" s="18" t="s">
        <v>19</v>
      </c>
      <c r="D232" s="18" t="s">
        <v>20</v>
      </c>
      <c r="E232" s="16" t="s">
        <v>16</v>
      </c>
      <c r="F232" s="18" t="s">
        <v>17</v>
      </c>
      <c r="G232" s="22"/>
      <c r="H232" s="20" t="s">
        <v>18</v>
      </c>
      <c r="I232" s="15"/>
      <c r="J232" s="15"/>
    </row>
    <row r="233" spans="2:10" ht="12.75">
      <c r="B233" s="46">
        <v>904</v>
      </c>
      <c r="C233" s="18" t="s">
        <v>21</v>
      </c>
      <c r="D233" s="18" t="s">
        <v>22</v>
      </c>
      <c r="E233" s="16" t="s">
        <v>16</v>
      </c>
      <c r="F233" s="18" t="s">
        <v>17</v>
      </c>
      <c r="G233" s="22"/>
      <c r="H233" s="20" t="s">
        <v>18</v>
      </c>
      <c r="I233" s="15"/>
      <c r="J233" s="15"/>
    </row>
    <row r="234" spans="2:10" ht="12.75">
      <c r="B234" s="46">
        <v>905</v>
      </c>
      <c r="C234" s="18" t="s">
        <v>23</v>
      </c>
      <c r="D234" s="18" t="s">
        <v>24</v>
      </c>
      <c r="E234" s="16" t="s">
        <v>25</v>
      </c>
      <c r="F234" s="18" t="s">
        <v>17</v>
      </c>
      <c r="G234" s="22"/>
      <c r="H234" s="20" t="s">
        <v>18</v>
      </c>
      <c r="I234" s="15"/>
      <c r="J234" s="15"/>
    </row>
    <row r="235" spans="2:10" ht="12.75">
      <c r="B235" s="46">
        <v>906</v>
      </c>
      <c r="C235" s="18" t="s">
        <v>26</v>
      </c>
      <c r="D235" s="18" t="s">
        <v>27</v>
      </c>
      <c r="E235" s="16" t="s">
        <v>25</v>
      </c>
      <c r="F235" s="18" t="s">
        <v>17</v>
      </c>
      <c r="G235" s="22"/>
      <c r="H235" s="20" t="s">
        <v>18</v>
      </c>
      <c r="I235" s="15"/>
      <c r="J235" s="15"/>
    </row>
    <row r="236" spans="2:10" ht="12.75">
      <c r="B236" s="46">
        <v>907</v>
      </c>
      <c r="C236" s="18" t="s">
        <v>28</v>
      </c>
      <c r="D236" s="18" t="s">
        <v>29</v>
      </c>
      <c r="E236" s="16" t="s">
        <v>25</v>
      </c>
      <c r="F236" s="18" t="s">
        <v>17</v>
      </c>
      <c r="G236" s="22"/>
      <c r="H236" s="20" t="s">
        <v>18</v>
      </c>
      <c r="I236" s="15"/>
      <c r="J236" s="15"/>
    </row>
    <row r="237" spans="2:10" ht="12.75">
      <c r="B237" s="46">
        <v>908</v>
      </c>
      <c r="C237" s="18" t="s">
        <v>30</v>
      </c>
      <c r="D237" s="18" t="s">
        <v>31</v>
      </c>
      <c r="E237" s="16" t="s">
        <v>25</v>
      </c>
      <c r="F237" s="18" t="s">
        <v>17</v>
      </c>
      <c r="G237" s="22"/>
      <c r="H237" s="20" t="s">
        <v>18</v>
      </c>
      <c r="I237" s="15"/>
      <c r="J237" s="15"/>
    </row>
    <row r="238" spans="2:10" ht="12.75">
      <c r="B238" s="46">
        <v>909</v>
      </c>
      <c r="C238" s="18" t="s">
        <v>32</v>
      </c>
      <c r="D238" s="18" t="s">
        <v>33</v>
      </c>
      <c r="E238" s="16" t="s">
        <v>25</v>
      </c>
      <c r="F238" s="18" t="s">
        <v>17</v>
      </c>
      <c r="G238" s="22"/>
      <c r="H238" s="20" t="s">
        <v>18</v>
      </c>
      <c r="I238" s="15"/>
      <c r="J238" s="15"/>
    </row>
    <row r="239" spans="2:10" ht="12.75">
      <c r="B239" s="46">
        <v>910</v>
      </c>
      <c r="C239" s="18" t="s">
        <v>34</v>
      </c>
      <c r="D239" s="18" t="s">
        <v>35</v>
      </c>
      <c r="E239" s="16" t="s">
        <v>25</v>
      </c>
      <c r="F239" s="18" t="s">
        <v>17</v>
      </c>
      <c r="G239" s="22"/>
      <c r="H239" s="20" t="s">
        <v>18</v>
      </c>
      <c r="I239" s="15"/>
      <c r="J239" s="15"/>
    </row>
    <row r="240" spans="2:10" ht="12.75">
      <c r="B240" s="46">
        <v>911</v>
      </c>
      <c r="C240" s="18" t="s">
        <v>36</v>
      </c>
      <c r="D240" s="18" t="s">
        <v>37</v>
      </c>
      <c r="E240" s="16" t="s">
        <v>25</v>
      </c>
      <c r="F240" s="18" t="s">
        <v>17</v>
      </c>
      <c r="G240" s="22"/>
      <c r="H240" s="20" t="s">
        <v>18</v>
      </c>
      <c r="I240" s="15"/>
      <c r="J240" s="15"/>
    </row>
    <row r="241" spans="2:10" ht="12.75">
      <c r="B241" s="46">
        <v>913</v>
      </c>
      <c r="C241" s="18" t="s">
        <v>38</v>
      </c>
      <c r="D241" s="18" t="s">
        <v>39</v>
      </c>
      <c r="E241" s="16" t="s">
        <v>25</v>
      </c>
      <c r="F241" s="18" t="s">
        <v>17</v>
      </c>
      <c r="G241" s="22"/>
      <c r="H241" s="20" t="s">
        <v>18</v>
      </c>
      <c r="I241" s="15"/>
      <c r="J241" s="15"/>
    </row>
    <row r="242" spans="2:10" ht="12.75">
      <c r="B242" s="46">
        <v>915</v>
      </c>
      <c r="C242" s="18" t="s">
        <v>41</v>
      </c>
      <c r="D242" s="18" t="s">
        <v>20</v>
      </c>
      <c r="E242" s="16" t="s">
        <v>16</v>
      </c>
      <c r="F242" s="18" t="s">
        <v>357</v>
      </c>
      <c r="G242" s="22"/>
      <c r="H242" s="20" t="s">
        <v>18</v>
      </c>
      <c r="I242" s="15"/>
      <c r="J242" s="15"/>
    </row>
    <row r="243" spans="2:10" ht="12.75">
      <c r="B243" s="46">
        <v>916</v>
      </c>
      <c r="C243" s="18" t="s">
        <v>42</v>
      </c>
      <c r="D243" s="18" t="s">
        <v>37</v>
      </c>
      <c r="E243" s="16" t="s">
        <v>25</v>
      </c>
      <c r="F243" s="18" t="s">
        <v>43</v>
      </c>
      <c r="G243" s="22">
        <v>3482653</v>
      </c>
      <c r="H243" s="20" t="s">
        <v>18</v>
      </c>
      <c r="I243" s="15"/>
      <c r="J243" s="15"/>
    </row>
    <row r="244" spans="2:10" ht="12.75">
      <c r="B244" s="46">
        <v>917</v>
      </c>
      <c r="C244" s="18" t="s">
        <v>44</v>
      </c>
      <c r="D244" s="18" t="s">
        <v>45</v>
      </c>
      <c r="E244" s="16" t="s">
        <v>16</v>
      </c>
      <c r="F244" s="18" t="s">
        <v>17</v>
      </c>
      <c r="G244" s="22"/>
      <c r="H244" s="20" t="s">
        <v>18</v>
      </c>
      <c r="I244" s="15"/>
      <c r="J244" s="15"/>
    </row>
    <row r="245" spans="2:10" ht="12.75">
      <c r="B245" s="46">
        <v>918</v>
      </c>
      <c r="C245" s="18" t="s">
        <v>46</v>
      </c>
      <c r="D245" s="18" t="s">
        <v>47</v>
      </c>
      <c r="E245" s="16" t="s">
        <v>25</v>
      </c>
      <c r="F245" s="18" t="s">
        <v>357</v>
      </c>
      <c r="G245" s="22"/>
      <c r="H245" s="20" t="s">
        <v>18</v>
      </c>
      <c r="I245" s="15"/>
      <c r="J245" s="15"/>
    </row>
    <row r="246" spans="2:10" ht="12.75">
      <c r="B246" s="46">
        <v>919</v>
      </c>
      <c r="C246" s="18" t="s">
        <v>308</v>
      </c>
      <c r="D246" s="18" t="s">
        <v>309</v>
      </c>
      <c r="E246" s="16" t="s">
        <v>25</v>
      </c>
      <c r="F246" s="18" t="s">
        <v>17</v>
      </c>
      <c r="G246" s="22"/>
      <c r="H246" s="20" t="s">
        <v>18</v>
      </c>
      <c r="I246" s="15"/>
      <c r="J246" s="15"/>
    </row>
    <row r="247" spans="2:10" ht="12.75">
      <c r="B247" s="46">
        <v>920</v>
      </c>
      <c r="C247" s="18" t="s">
        <v>358</v>
      </c>
      <c r="D247" s="18" t="s">
        <v>359</v>
      </c>
      <c r="E247" s="16" t="s">
        <v>25</v>
      </c>
      <c r="F247" s="18" t="s">
        <v>17</v>
      </c>
      <c r="G247" s="22"/>
      <c r="H247" s="20" t="s">
        <v>18</v>
      </c>
      <c r="I247" s="15"/>
      <c r="J247" s="15"/>
    </row>
    <row r="248" spans="2:9" ht="12.75">
      <c r="B248" s="46">
        <v>921</v>
      </c>
      <c r="C248" s="18" t="s">
        <v>360</v>
      </c>
      <c r="D248" s="18" t="s">
        <v>361</v>
      </c>
      <c r="E248" s="16" t="s">
        <v>25</v>
      </c>
      <c r="F248" s="18" t="s">
        <v>357</v>
      </c>
      <c r="G248" s="22"/>
      <c r="H248" s="20" t="s">
        <v>18</v>
      </c>
      <c r="I248" s="15"/>
    </row>
    <row r="249" spans="2:9" ht="12.75">
      <c r="B249" s="46">
        <v>922</v>
      </c>
      <c r="C249" s="18" t="s">
        <v>362</v>
      </c>
      <c r="D249" s="18" t="s">
        <v>142</v>
      </c>
      <c r="E249" s="16" t="s">
        <v>25</v>
      </c>
      <c r="F249" s="18" t="s">
        <v>43</v>
      </c>
      <c r="G249" s="22">
        <v>3499034</v>
      </c>
      <c r="H249" s="20" t="s">
        <v>18</v>
      </c>
      <c r="I249" s="15"/>
    </row>
    <row r="250" spans="2:9" ht="12.75">
      <c r="B250" s="46">
        <v>923</v>
      </c>
      <c r="C250" s="87" t="s">
        <v>398</v>
      </c>
      <c r="D250" s="87" t="s">
        <v>399</v>
      </c>
      <c r="E250" s="16" t="s">
        <v>25</v>
      </c>
      <c r="F250" s="87" t="s">
        <v>43</v>
      </c>
      <c r="G250" s="22">
        <v>3745489</v>
      </c>
      <c r="H250" s="20" t="s">
        <v>18</v>
      </c>
      <c r="I250" s="15"/>
    </row>
    <row r="251" spans="2:9" ht="12.75">
      <c r="B251" s="46">
        <v>924</v>
      </c>
      <c r="C251" s="18"/>
      <c r="D251" s="18"/>
      <c r="E251" s="16"/>
      <c r="F251" s="18"/>
      <c r="G251" s="22"/>
      <c r="H251" s="20" t="s">
        <v>18</v>
      </c>
      <c r="I251" s="15"/>
    </row>
    <row r="252" spans="2:9" ht="12.75">
      <c r="B252" s="46">
        <v>925</v>
      </c>
      <c r="C252" s="18"/>
      <c r="D252" s="18"/>
      <c r="E252" s="16"/>
      <c r="F252" s="18"/>
      <c r="G252" s="22"/>
      <c r="H252" s="20" t="s">
        <v>18</v>
      </c>
      <c r="I252" s="15"/>
    </row>
    <row r="253" spans="2:9" ht="12.75">
      <c r="B253" s="46">
        <v>926</v>
      </c>
      <c r="C253" s="18"/>
      <c r="D253" s="18"/>
      <c r="E253" s="16"/>
      <c r="F253" s="18"/>
      <c r="G253" s="22"/>
      <c r="H253" s="20" t="s">
        <v>18</v>
      </c>
      <c r="I253" s="15"/>
    </row>
    <row r="254" spans="2:9" ht="12.75">
      <c r="B254" s="46">
        <v>927</v>
      </c>
      <c r="C254" s="18"/>
      <c r="D254" s="18"/>
      <c r="E254" s="16"/>
      <c r="F254" s="18"/>
      <c r="G254" s="22"/>
      <c r="H254" s="20" t="s">
        <v>18</v>
      </c>
      <c r="I254" s="15"/>
    </row>
    <row r="255" spans="2:9" ht="12.75">
      <c r="B255" s="46">
        <v>928</v>
      </c>
      <c r="C255" s="18"/>
      <c r="D255" s="18"/>
      <c r="E255" s="16"/>
      <c r="F255" s="18"/>
      <c r="G255" s="22"/>
      <c r="H255" s="20" t="s">
        <v>18</v>
      </c>
      <c r="I255" s="15"/>
    </row>
    <row r="256" spans="2:9" ht="12.75">
      <c r="B256" s="46" t="s">
        <v>212</v>
      </c>
      <c r="C256" s="19" t="s">
        <v>32</v>
      </c>
      <c r="D256" s="18" t="s">
        <v>213</v>
      </c>
      <c r="E256" s="16" t="s">
        <v>25</v>
      </c>
      <c r="F256" s="18" t="s">
        <v>214</v>
      </c>
      <c r="G256" s="22">
        <v>3298297</v>
      </c>
      <c r="H256" s="20" t="s">
        <v>51</v>
      </c>
      <c r="I256" s="15"/>
    </row>
    <row r="257" spans="2:9" ht="12.75">
      <c r="B257" s="46" t="s">
        <v>407</v>
      </c>
      <c r="C257" s="18" t="s">
        <v>82</v>
      </c>
      <c r="D257" s="18" t="s">
        <v>194</v>
      </c>
      <c r="E257" s="16" t="s">
        <v>16</v>
      </c>
      <c r="F257" s="18" t="s">
        <v>214</v>
      </c>
      <c r="G257" s="22"/>
      <c r="H257" s="20" t="s">
        <v>51</v>
      </c>
      <c r="I257" s="15"/>
    </row>
    <row r="258" spans="2:9" ht="12.75">
      <c r="B258" s="46" t="s">
        <v>348</v>
      </c>
      <c r="C258" s="19" t="s">
        <v>88</v>
      </c>
      <c r="D258" s="18" t="s">
        <v>349</v>
      </c>
      <c r="E258" s="16" t="s">
        <v>16</v>
      </c>
      <c r="F258" s="18" t="s">
        <v>214</v>
      </c>
      <c r="G258" s="22"/>
      <c r="H258" s="20" t="s">
        <v>51</v>
      </c>
      <c r="I258" s="15"/>
    </row>
    <row r="259" spans="2:9" s="14" customFormat="1" ht="12.75">
      <c r="B259" s="46" t="s">
        <v>354</v>
      </c>
      <c r="C259" s="18" t="s">
        <v>355</v>
      </c>
      <c r="D259" s="18" t="s">
        <v>356</v>
      </c>
      <c r="E259" s="16" t="s">
        <v>25</v>
      </c>
      <c r="F259" s="18" t="s">
        <v>214</v>
      </c>
      <c r="G259" s="22">
        <v>3590591</v>
      </c>
      <c r="H259" s="20" t="s">
        <v>51</v>
      </c>
      <c r="I259" s="45"/>
    </row>
    <row r="260" spans="2:9" s="14" customFormat="1" ht="12.75">
      <c r="B260" s="46" t="s">
        <v>278</v>
      </c>
      <c r="C260" s="18" t="s">
        <v>92</v>
      </c>
      <c r="D260" s="18" t="s">
        <v>232</v>
      </c>
      <c r="E260" s="17" t="s">
        <v>16</v>
      </c>
      <c r="F260" s="18" t="s">
        <v>214</v>
      </c>
      <c r="G260" s="22">
        <v>3272800</v>
      </c>
      <c r="H260" s="20" t="s">
        <v>216</v>
      </c>
      <c r="I260" s="45"/>
    </row>
    <row r="261" spans="2:9" s="14" customFormat="1" ht="12.75">
      <c r="B261" s="46" t="s">
        <v>279</v>
      </c>
      <c r="C261" s="18" t="s">
        <v>235</v>
      </c>
      <c r="D261" s="18" t="s">
        <v>236</v>
      </c>
      <c r="E261" s="17" t="s">
        <v>16</v>
      </c>
      <c r="F261" s="18" t="s">
        <v>214</v>
      </c>
      <c r="G261" s="22">
        <v>3012845</v>
      </c>
      <c r="H261" s="20" t="s">
        <v>216</v>
      </c>
      <c r="I261" s="45"/>
    </row>
    <row r="262" spans="2:9" s="14" customFormat="1" ht="12.75">
      <c r="B262" s="46" t="s">
        <v>277</v>
      </c>
      <c r="C262" s="18" t="s">
        <v>237</v>
      </c>
      <c r="D262" s="18" t="s">
        <v>238</v>
      </c>
      <c r="E262" s="17" t="s">
        <v>16</v>
      </c>
      <c r="F262" s="18" t="s">
        <v>214</v>
      </c>
      <c r="G262" s="22">
        <v>3049409</v>
      </c>
      <c r="H262" s="20" t="s">
        <v>216</v>
      </c>
      <c r="I262" s="45"/>
    </row>
    <row r="263" spans="2:9" s="14" customFormat="1" ht="12.75">
      <c r="B263" s="46" t="s">
        <v>280</v>
      </c>
      <c r="C263" s="18" t="s">
        <v>190</v>
      </c>
      <c r="D263" s="18" t="s">
        <v>217</v>
      </c>
      <c r="E263" s="16" t="s">
        <v>25</v>
      </c>
      <c r="F263" s="18" t="s">
        <v>214</v>
      </c>
      <c r="G263" s="22">
        <v>3434313</v>
      </c>
      <c r="H263" s="20" t="s">
        <v>216</v>
      </c>
      <c r="I263" s="45"/>
    </row>
    <row r="264" spans="2:9" s="14" customFormat="1" ht="12.75">
      <c r="B264" s="31"/>
      <c r="C264" s="48"/>
      <c r="D264" s="50"/>
      <c r="E264" s="31"/>
      <c r="F264" s="31"/>
      <c r="G264" s="31"/>
      <c r="H264" s="34"/>
      <c r="I264" s="45"/>
    </row>
    <row r="265" spans="2:10" s="14" customFormat="1" ht="12.75">
      <c r="B265" s="31"/>
      <c r="C265" s="35"/>
      <c r="D265" s="49"/>
      <c r="E265" s="35"/>
      <c r="F265" s="35"/>
      <c r="G265" s="36"/>
      <c r="H265" s="37"/>
      <c r="I265" s="45"/>
      <c r="J265" s="45"/>
    </row>
    <row r="266" spans="2:8" s="14" customFormat="1" ht="12.75">
      <c r="B266" s="31"/>
      <c r="C266" s="35"/>
      <c r="D266" s="49"/>
      <c r="E266" s="35"/>
      <c r="F266" s="35"/>
      <c r="G266" s="36"/>
      <c r="H266" s="37"/>
    </row>
    <row r="267" spans="2:8" s="14" customFormat="1" ht="12.75">
      <c r="B267" s="37"/>
      <c r="C267" s="31"/>
      <c r="D267" s="49"/>
      <c r="E267" s="37"/>
      <c r="F267" s="37"/>
      <c r="G267" s="36"/>
      <c r="H267" s="37"/>
    </row>
    <row r="268" spans="2:8" s="14" customFormat="1" ht="12.75">
      <c r="B268" s="37"/>
      <c r="C268" s="31"/>
      <c r="D268" s="49"/>
      <c r="E268" s="37"/>
      <c r="F268" s="37"/>
      <c r="G268" s="36"/>
      <c r="H268" s="37"/>
    </row>
    <row r="269" spans="2:8" s="14" customFormat="1" ht="12.75">
      <c r="B269" s="37"/>
      <c r="C269" s="37"/>
      <c r="D269" s="49"/>
      <c r="E269" s="37"/>
      <c r="F269" s="37"/>
      <c r="G269" s="36"/>
      <c r="H269" s="37"/>
    </row>
    <row r="270" spans="2:8" s="14" customFormat="1" ht="12.75">
      <c r="B270" s="37"/>
      <c r="C270" s="37"/>
      <c r="D270" s="49"/>
      <c r="E270" s="37"/>
      <c r="F270" s="37"/>
      <c r="G270" s="36"/>
      <c r="H270" s="37"/>
    </row>
    <row r="271" spans="2:10" s="14" customFormat="1" ht="15">
      <c r="B271" s="31"/>
      <c r="C271" s="35"/>
      <c r="D271" s="49"/>
      <c r="E271" s="35"/>
      <c r="F271" s="35"/>
      <c r="G271" s="36"/>
      <c r="H271" s="37"/>
      <c r="J271" s="51"/>
    </row>
    <row r="272" spans="2:10" s="14" customFormat="1" ht="15">
      <c r="B272" s="31"/>
      <c r="C272" s="35"/>
      <c r="D272" s="49"/>
      <c r="E272" s="35"/>
      <c r="F272" s="35"/>
      <c r="G272" s="36"/>
      <c r="H272" s="37"/>
      <c r="J272" s="51"/>
    </row>
    <row r="273" spans="2:10" s="14" customFormat="1" ht="15">
      <c r="B273" s="45"/>
      <c r="C273" s="45"/>
      <c r="D273" s="52"/>
      <c r="E273" s="45"/>
      <c r="F273" s="45"/>
      <c r="G273" s="45"/>
      <c r="H273" s="45"/>
      <c r="J273" s="51"/>
    </row>
    <row r="274" spans="2:10" s="14" customFormat="1" ht="15">
      <c r="B274" s="45"/>
      <c r="C274" s="45"/>
      <c r="D274" s="52"/>
      <c r="E274" s="45"/>
      <c r="F274" s="45"/>
      <c r="G274" s="45"/>
      <c r="H274" s="45"/>
      <c r="J274" s="51"/>
    </row>
    <row r="275" spans="4:10" s="14" customFormat="1" ht="15">
      <c r="D275" s="32"/>
      <c r="E275" s="45"/>
      <c r="F275" s="45"/>
      <c r="G275" s="45"/>
      <c r="H275" s="45"/>
      <c r="J275" s="51"/>
    </row>
    <row r="276" spans="4:10" s="14" customFormat="1" ht="12.75">
      <c r="D276" s="52"/>
      <c r="E276" s="45"/>
      <c r="F276" s="45"/>
      <c r="G276" s="45"/>
      <c r="H276" s="45"/>
      <c r="I276" s="45"/>
      <c r="J276" s="45"/>
    </row>
    <row r="277" spans="4:10" s="14" customFormat="1" ht="12.75">
      <c r="D277" s="52"/>
      <c r="E277" s="45"/>
      <c r="F277" s="45"/>
      <c r="G277" s="45"/>
      <c r="H277" s="45"/>
      <c r="I277" s="45"/>
      <c r="J277" s="45"/>
    </row>
    <row r="278" spans="4:10" s="14" customFormat="1" ht="12.75">
      <c r="D278" s="52"/>
      <c r="E278" s="45"/>
      <c r="F278" s="45"/>
      <c r="G278" s="45"/>
      <c r="H278" s="45"/>
      <c r="I278" s="45"/>
      <c r="J278" s="45"/>
    </row>
    <row r="279" spans="4:10" s="14" customFormat="1" ht="12.75">
      <c r="D279" s="52"/>
      <c r="E279" s="45"/>
      <c r="F279" s="45"/>
      <c r="G279" s="45"/>
      <c r="H279" s="45"/>
      <c r="I279" s="45"/>
      <c r="J279" s="45"/>
    </row>
    <row r="280" spans="4:10" s="14" customFormat="1" ht="12.75">
      <c r="D280" s="52"/>
      <c r="E280" s="45"/>
      <c r="F280" s="45"/>
      <c r="G280" s="45"/>
      <c r="H280" s="45"/>
      <c r="I280" s="45"/>
      <c r="J280" s="45"/>
    </row>
    <row r="281" spans="4:10" s="14" customFormat="1" ht="12.75">
      <c r="D281" s="52"/>
      <c r="E281" s="45"/>
      <c r="F281" s="45"/>
      <c r="G281" s="45"/>
      <c r="H281" s="45"/>
      <c r="I281" s="45"/>
      <c r="J281" s="45"/>
    </row>
    <row r="282" spans="4:10" s="14" customFormat="1" ht="12.75">
      <c r="D282" s="52"/>
      <c r="E282" s="45"/>
      <c r="F282" s="45"/>
      <c r="G282" s="45"/>
      <c r="H282" s="45"/>
      <c r="I282" s="45"/>
      <c r="J282" s="45"/>
    </row>
    <row r="283" spans="4:10" s="14" customFormat="1" ht="12.75">
      <c r="D283" s="52"/>
      <c r="E283" s="45"/>
      <c r="F283" s="45"/>
      <c r="G283" s="45"/>
      <c r="H283" s="45"/>
      <c r="I283" s="45"/>
      <c r="J283" s="45"/>
    </row>
    <row r="284" spans="4:10" s="14" customFormat="1" ht="12.75">
      <c r="D284" s="52"/>
      <c r="E284" s="45"/>
      <c r="F284" s="45"/>
      <c r="G284" s="45"/>
      <c r="H284" s="45"/>
      <c r="I284" s="45"/>
      <c r="J284" s="45"/>
    </row>
    <row r="285" spans="4:10" s="14" customFormat="1" ht="12.75">
      <c r="D285" s="52"/>
      <c r="E285" s="45"/>
      <c r="F285" s="45"/>
      <c r="G285" s="45"/>
      <c r="H285" s="45"/>
      <c r="I285" s="45"/>
      <c r="J285" s="45"/>
    </row>
    <row r="286" spans="4:10" s="14" customFormat="1" ht="12.75">
      <c r="D286" s="52"/>
      <c r="E286" s="45"/>
      <c r="F286" s="45"/>
      <c r="G286" s="45"/>
      <c r="H286" s="45"/>
      <c r="I286" s="45"/>
      <c r="J286" s="45"/>
    </row>
    <row r="287" spans="4:10" s="14" customFormat="1" ht="12.75">
      <c r="D287" s="52"/>
      <c r="E287" s="45"/>
      <c r="F287" s="45"/>
      <c r="G287" s="45"/>
      <c r="H287" s="45"/>
      <c r="I287" s="45"/>
      <c r="J287" s="45"/>
    </row>
    <row r="288" spans="5:10" ht="12.75">
      <c r="E288" s="15"/>
      <c r="F288" s="15"/>
      <c r="G288" s="15"/>
      <c r="H288" s="15"/>
      <c r="I288" s="15"/>
      <c r="J288" s="15"/>
    </row>
    <row r="289" spans="5:10" ht="12.75">
      <c r="E289" s="15"/>
      <c r="F289" s="15"/>
      <c r="G289" s="15"/>
      <c r="H289" s="15"/>
      <c r="I289" s="15"/>
      <c r="J289" s="15"/>
    </row>
    <row r="290" spans="5:10" ht="12.75">
      <c r="E290" s="15"/>
      <c r="F290" s="15"/>
      <c r="G290" s="15"/>
      <c r="H290" s="15"/>
      <c r="I290" s="15"/>
      <c r="J290" s="15"/>
    </row>
    <row r="291" spans="5:10" ht="12.75">
      <c r="E291" s="15"/>
      <c r="F291" s="15"/>
      <c r="G291" s="15"/>
      <c r="H291" s="15"/>
      <c r="I291" s="15"/>
      <c r="J291" s="15"/>
    </row>
    <row r="292" spans="5:10" ht="12.75">
      <c r="E292" s="15"/>
      <c r="F292" s="15"/>
      <c r="G292" s="15"/>
      <c r="H292" s="15"/>
      <c r="I292" s="15"/>
      <c r="J292" s="15"/>
    </row>
    <row r="293" spans="5:10" ht="12.75">
      <c r="E293" s="15"/>
      <c r="F293" s="15"/>
      <c r="G293" s="15"/>
      <c r="H293" s="15"/>
      <c r="I293" s="15"/>
      <c r="J293" s="15"/>
    </row>
    <row r="294" spans="5:10" ht="12.75">
      <c r="E294" s="15"/>
      <c r="F294" s="15"/>
      <c r="G294" s="15"/>
      <c r="H294" s="15"/>
      <c r="I294" s="15"/>
      <c r="J294" s="15"/>
    </row>
    <row r="295" spans="5:10" ht="12.75">
      <c r="E295" s="15"/>
      <c r="F295" s="15"/>
      <c r="G295" s="15"/>
      <c r="H295" s="15"/>
      <c r="I295" s="15"/>
      <c r="J295" s="15"/>
    </row>
    <row r="296" spans="5:10" ht="12.75">
      <c r="E296" s="15"/>
      <c r="F296" s="15"/>
      <c r="G296" s="15"/>
      <c r="H296" s="15"/>
      <c r="I296" s="15"/>
      <c r="J296" s="15"/>
    </row>
    <row r="297" spans="5:10" ht="12.75">
      <c r="E297" s="15"/>
      <c r="F297" s="15"/>
      <c r="G297" s="15"/>
      <c r="H297" s="15"/>
      <c r="I297" s="15"/>
      <c r="J297" s="15"/>
    </row>
  </sheetData>
  <sheetProtection/>
  <autoFilter ref="B2:H260">
    <sortState ref="B3:H297">
      <sortCondition sortBy="value" ref="B3:B297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David</cp:lastModifiedBy>
  <dcterms:created xsi:type="dcterms:W3CDTF">2017-10-29T17:17:51Z</dcterms:created>
  <dcterms:modified xsi:type="dcterms:W3CDTF">2017-12-07T20:53:45Z</dcterms:modified>
  <cp:category/>
  <cp:version/>
  <cp:contentType/>
  <cp:contentStatus/>
</cp:coreProperties>
</file>